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титул" sheetId="1" r:id="rId1"/>
    <sheet name="план ФХД" sheetId="2" r:id="rId2"/>
    <sheet name="целевые субсидии" sheetId="3" r:id="rId3"/>
  </sheets>
  <externalReferences>
    <externalReference r:id="rId6"/>
    <externalReference r:id="rId7"/>
    <externalReference r:id="rId8"/>
  </externalReferences>
  <definedNames>
    <definedName name="_xlnm.Print_Area" localSheetId="1">'план ФХД'!$A$1:$N$170</definedName>
    <definedName name="_xlnm.Print_Area" localSheetId="0">'титул'!$A$1:$E$27</definedName>
    <definedName name="_xlnm.Print_Area" localSheetId="2">'целевые субсидии'!$A$1:$FK$70</definedName>
  </definedNames>
  <calcPr fullCalcOnLoad="1"/>
</workbook>
</file>

<file path=xl/sharedStrings.xml><?xml version="1.0" encoding="utf-8"?>
<sst xmlns="http://schemas.openxmlformats.org/spreadsheetml/2006/main" count="482" uniqueCount="320">
  <si>
    <t>в том числе</t>
  </si>
  <si>
    <t>Объем публичных обязательств, всего:</t>
  </si>
  <si>
    <t>Руководитель учреждения</t>
  </si>
  <si>
    <t>Руководитель финансово-</t>
  </si>
  <si>
    <t>экономической службы</t>
  </si>
  <si>
    <t>(подпись)</t>
  </si>
  <si>
    <t>М.П.</t>
  </si>
  <si>
    <t>(расшифровка подписи)</t>
  </si>
  <si>
    <t>Ответственный исполнитель</t>
  </si>
  <si>
    <t>Главный экономист</t>
  </si>
  <si>
    <t>должность</t>
  </si>
  <si>
    <t>телефон</t>
  </si>
  <si>
    <t>4 22 08</t>
  </si>
  <si>
    <t>О.Е.Дедкова</t>
  </si>
  <si>
    <t xml:space="preserve">         С.Е.Щур</t>
  </si>
  <si>
    <t>(дата)</t>
  </si>
  <si>
    <t>1. Цели деятельности учреждения в соответствии с нормативными правовыми актами и уставом учреждения:</t>
  </si>
  <si>
    <r>
      <t xml:space="preserve">собственником имущества учреждения средств; приобретенного учреждением за счет доходов, полученных от иной приносящей доход деятельности): </t>
    </r>
    <r>
      <rPr>
        <b/>
        <sz val="12"/>
        <rFont val="Times New Roman"/>
        <family val="1"/>
      </rPr>
      <t>(Прилагается).</t>
    </r>
  </si>
  <si>
    <t>рубли</t>
  </si>
  <si>
    <t>Наименование показателя</t>
  </si>
  <si>
    <t>Сумма, рублей</t>
  </si>
  <si>
    <t>Нафинансовые активы, всего:</t>
  </si>
  <si>
    <t>в том числе:</t>
  </si>
  <si>
    <t>Финансовые активы, всего</t>
  </si>
  <si>
    <t>Обязательства, всего</t>
  </si>
  <si>
    <t xml:space="preserve">      из них:</t>
  </si>
  <si>
    <t xml:space="preserve">      недвижимое имущество,всего:</t>
  </si>
  <si>
    <t xml:space="preserve">            в том числе:</t>
  </si>
  <si>
    <t xml:space="preserve">            остаточная стоимость</t>
  </si>
  <si>
    <t xml:space="preserve">       особо ценное движимое имущество, всего</t>
  </si>
  <si>
    <t xml:space="preserve">             в том числе:</t>
  </si>
  <si>
    <t xml:space="preserve">             остаточная стоимость</t>
  </si>
  <si>
    <t xml:space="preserve">             дебиторская задолженность по доходам</t>
  </si>
  <si>
    <t xml:space="preserve">             дебиторская задолженность по расходам</t>
  </si>
  <si>
    <t xml:space="preserve">             просроченная кредиторская задолженность</t>
  </si>
  <si>
    <t>Показатели финансового состояния учреждения</t>
  </si>
  <si>
    <t>СОГЛАСОВАНО</t>
  </si>
  <si>
    <t>УТВЕРЖДАЮ</t>
  </si>
  <si>
    <t xml:space="preserve">администрации Арсеньевского </t>
  </si>
  <si>
    <t>городского округа</t>
  </si>
  <si>
    <t xml:space="preserve">             (подпись)                             (ФИО)</t>
  </si>
  <si>
    <t>(подпись)                               (ФИО)</t>
  </si>
  <si>
    <t>(дата утверждения)</t>
  </si>
  <si>
    <t>ПЛАН ФИНАНСОВО-ХОЗЯЙСТВЕННОЙ ДЕЯТЕЛЬНОСТИ</t>
  </si>
  <si>
    <t>МУНИЦИПАЛЬНЫХ УЧРЕЖДЕНИЙ АРСЕНЬЕВСКОГО ГОРОДСКОГО ОКРУГА</t>
  </si>
  <si>
    <t>Наименование учреждения</t>
  </si>
  <si>
    <t>форма по ОКУД</t>
  </si>
  <si>
    <t>по ОКПО</t>
  </si>
  <si>
    <t>Идентификационный номер налогоплательщика (ИНН)</t>
  </si>
  <si>
    <t>Код причины постановки на учет (КПП)</t>
  </si>
  <si>
    <t>Единица измерения: руб.</t>
  </si>
  <si>
    <t>Глава по БК</t>
  </si>
  <si>
    <t>по ОКЕИ</t>
  </si>
  <si>
    <t>по ОКВ</t>
  </si>
  <si>
    <t>Адрес фактического местонахождения</t>
  </si>
  <si>
    <t xml:space="preserve">Наименование органа, </t>
  </si>
  <si>
    <t xml:space="preserve">осуществляющего функции </t>
  </si>
  <si>
    <t xml:space="preserve"> и полномочия учредителя</t>
  </si>
  <si>
    <t>2. Виды деятельности учреждения, относящиеся к его основным видам деятельности в соответствии с уставом учреждения: среднее  общее образование</t>
  </si>
  <si>
    <t>по ОКТМО</t>
  </si>
  <si>
    <t>НА 2016  ГОД</t>
  </si>
  <si>
    <t>05703000001</t>
  </si>
  <si>
    <t>Код по реестру участников бюджетного процесса, а также юридических лиц, а также юридических лиц, не являющихся участниками бюджетного процесса</t>
  </si>
  <si>
    <t>3. Перечень услуг (работ) , относящихся в соотвтетствии с Уставом к его основным видам деятельности учреждения:</t>
  </si>
  <si>
    <r>
      <t xml:space="preserve">5. Перечень движимого и недвижимого имущества, закрепленного на праве оперативного управления за учреждением, на дату составления Плана: </t>
    </r>
    <r>
      <rPr>
        <b/>
        <sz val="12"/>
        <rFont val="Times New Roman"/>
        <family val="1"/>
      </rPr>
      <t>( Прилагается).</t>
    </r>
  </si>
  <si>
    <t xml:space="preserve">6. Общая балансовая стоимость недвижимого 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 </t>
  </si>
  <si>
    <r>
      <t xml:space="preserve">7. Общая балансовая стоимость движимого  имущества на дату составления Плана, в том числе балансовая стоимость особо ценного движимого имущества: </t>
    </r>
    <r>
      <rPr>
        <b/>
        <sz val="12"/>
        <rFont val="Times New Roman"/>
        <family val="1"/>
      </rPr>
      <t>(Прилагается).</t>
    </r>
  </si>
  <si>
    <r>
      <t xml:space="preserve">8. Сведения об имуществе учреждения, переданном в аренду сторонним организациям: </t>
    </r>
    <r>
      <rPr>
        <b/>
        <sz val="12"/>
        <rFont val="Times New Roman"/>
        <family val="1"/>
      </rPr>
      <t>нет.</t>
    </r>
  </si>
  <si>
    <r>
      <t>9. Сведения об имуществе, арендуемом учреждением или предоставленном учреждению по договору безвозмездного пользования:</t>
    </r>
    <r>
      <rPr>
        <b/>
        <sz val="12"/>
        <rFont val="Times New Roman"/>
        <family val="1"/>
      </rPr>
      <t xml:space="preserve"> нет.</t>
    </r>
  </si>
  <si>
    <r>
      <t xml:space="preserve">Основными целями  и задачами образовательного учреждения являются:
 </t>
    </r>
    <r>
      <rPr>
        <b/>
        <sz val="12"/>
        <rFont val="Times New Roman"/>
        <family val="1"/>
      </rPr>
      <t>- Реализация общеобразовательных программ и государственных стандартов на уровнях начального общего, основного общего и среднего  общего образования, обеспечивающих дополнительную (углубленную) подготовку обучающихся по одному или нескольким предметам.</t>
    </r>
  </si>
  <si>
    <t>№ п/п</t>
  </si>
  <si>
    <t>(последнюю отчетную дату)</t>
  </si>
  <si>
    <r>
      <t>на</t>
    </r>
    <r>
      <rPr>
        <u val="single"/>
        <sz val="12"/>
        <rFont val="Times New Roman"/>
        <family val="1"/>
      </rPr>
      <t xml:space="preserve"> 01 декабря </t>
    </r>
    <r>
      <rPr>
        <sz val="12"/>
        <rFont val="Times New Roman"/>
        <family val="1"/>
      </rPr>
      <t>20</t>
    </r>
    <r>
      <rPr>
        <u val="single"/>
        <sz val="12"/>
        <rFont val="Times New Roman"/>
        <family val="1"/>
      </rPr>
      <t xml:space="preserve">15 </t>
    </r>
    <r>
      <rPr>
        <sz val="12"/>
        <rFont val="Times New Roman"/>
        <family val="1"/>
      </rPr>
      <t>года</t>
    </r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</si>
  <si>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</si>
  <si>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</si>
  <si>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</si>
  <si>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</si>
  <si>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долговые обязательства</t>
  </si>
  <si>
    <t>кредиторская задолженность:</t>
  </si>
  <si>
    <t>Показатели по поступлениям и выплатам учреждения</t>
  </si>
  <si>
    <t>3.</t>
  </si>
  <si>
    <t>2.</t>
  </si>
  <si>
    <t>1.</t>
  </si>
  <si>
    <t>1.1.</t>
  </si>
  <si>
    <t>1.1.1.</t>
  </si>
  <si>
    <t>1.2.</t>
  </si>
  <si>
    <t>1.2.1.</t>
  </si>
  <si>
    <t>2.1.</t>
  </si>
  <si>
    <t>2.1.1.</t>
  </si>
  <si>
    <t>2.1.2.</t>
  </si>
  <si>
    <t>2.1.3.</t>
  </si>
  <si>
    <t>2.2.</t>
  </si>
  <si>
    <t>2.3.</t>
  </si>
  <si>
    <t>3.1.</t>
  </si>
  <si>
    <t>3.2.</t>
  </si>
  <si>
    <t>3.2.1.</t>
  </si>
  <si>
    <t>Код строки</t>
  </si>
  <si>
    <t>Код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</si>
  <si>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</si>
  <si>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</si>
  <si>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 на финансовое обеспечение выполнения муниципального задания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</si>
  <si>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</si>
  <si>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</si>
  <si>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</si>
  <si>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доходы от собственности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</si>
  <si>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</si>
  <si>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</si>
  <si>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</si>
  <si>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</si>
  <si>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</si>
  <si>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</si>
  <si>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</si>
  <si>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</si>
  <si>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</si>
  <si>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</si>
  <si>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</si>
  <si>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</si>
  <si>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</si>
  <si>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</si>
  <si>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</si>
  <si>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</si>
  <si>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</si>
  <si>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из них гранты</t>
  </si>
  <si>
    <t>Х</t>
  </si>
  <si>
    <t>доходы от штрафов, пени, иных сумм принудительного изъятия</t>
  </si>
  <si>
    <t>безвозмездные поступления от наднациональных организаций, правительств, иностранных государств, международных финансовых организаций</t>
  </si>
  <si>
    <t>выплаты персоналу всего:</t>
  </si>
  <si>
    <t>безвозмездные перечисления организациям</t>
  </si>
  <si>
    <t>прочие расходы (кроме расходов на закупку товаров, работ услуг)</t>
  </si>
  <si>
    <t xml:space="preserve"> расходы на закупку товаров, работ услуг, всего</t>
  </si>
  <si>
    <t>200</t>
  </si>
  <si>
    <t>210</t>
  </si>
  <si>
    <t>211</t>
  </si>
  <si>
    <t>220</t>
  </si>
  <si>
    <t>230</t>
  </si>
  <si>
    <t>240</t>
  </si>
  <si>
    <t>250</t>
  </si>
  <si>
    <t>260</t>
  </si>
  <si>
    <t>300</t>
  </si>
  <si>
    <t>310</t>
  </si>
  <si>
    <t>340</t>
  </si>
  <si>
    <t>400</t>
  </si>
  <si>
    <t>410</t>
  </si>
  <si>
    <t>420</t>
  </si>
  <si>
    <t>500</t>
  </si>
  <si>
    <t>600</t>
  </si>
  <si>
    <t>Сведения о средствах, поступающих 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</si>
  <si>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</si>
  <si>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</si>
  <si>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 xml:space="preserve">Поступление </t>
  </si>
  <si>
    <t>Выбытие</t>
  </si>
  <si>
    <t>Справочная информация</t>
  </si>
  <si>
    <t>Сумма (тыс.рублей)</t>
  </si>
  <si>
    <t>Объем бюджетных инвестиций (в части переданных полномочий государственного (муниципального) заказчика в соотвтетствии с Бюджетным кодексом Российской Федерации), всего:</t>
  </si>
  <si>
    <t>Объем средств, поступивших во временное распоряжение, всего:</t>
  </si>
  <si>
    <t>010</t>
  </si>
  <si>
    <t>020</t>
  </si>
  <si>
    <t>030</t>
  </si>
  <si>
    <t>Показатели выплат по расходам</t>
  </si>
  <si>
    <t>на закупку товаров, работ, услуг учреждения</t>
  </si>
  <si>
    <t>на _________________20___ г.</t>
  </si>
  <si>
    <t>Год начала закупки</t>
  </si>
  <si>
    <t>2</t>
  </si>
  <si>
    <t>3</t>
  </si>
  <si>
    <t>4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</si>
  <si>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</si>
  <si>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</si>
  <si>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Выплаты по расходам на закупку товаров, работ, услуг всего:</t>
  </si>
  <si>
    <t>0001</t>
  </si>
  <si>
    <t>1001</t>
  </si>
  <si>
    <t>2001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</si>
  <si>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</si>
  <si>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</si>
  <si>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на 20__г. очередной финансовый год</t>
  </si>
  <si>
    <t>на 20__г. 1-ый год планового периода</t>
  </si>
  <si>
    <t>на 20__г. 2-ой год планового периода</t>
  </si>
  <si>
    <t xml:space="preserve">          "30" декабря 2015 г.</t>
  </si>
  <si>
    <t>от "30"декабря 2015  г.</t>
  </si>
  <si>
    <t>"30"декабря 2015 года</t>
  </si>
  <si>
    <r>
      <t>"</t>
    </r>
    <r>
      <rPr>
        <u val="single"/>
        <sz val="12"/>
        <rFont val="Times New Roman"/>
        <family val="1"/>
      </rPr>
      <t xml:space="preserve"> 30 "</t>
    </r>
    <r>
      <rPr>
        <sz val="12"/>
        <rFont val="Times New Roman"/>
        <family val="1"/>
      </rPr>
      <t xml:space="preserve"> декабря 2015 года</t>
    </r>
  </si>
  <si>
    <t>в соответствии с Федеральным законом от 05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</si>
  <si>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</si>
  <si>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субсидии бюджетным и автономным учреждениям на иные цели</t>
  </si>
  <si>
    <t>Расходы на погашение просроченой кредиторсой задолженности главных распорядителей и получателей средств городского округа</t>
  </si>
  <si>
    <t>0702 01 3 03 00050 612</t>
  </si>
  <si>
    <t>Обеспечение отдыха, оздоровления детей и подростков</t>
  </si>
  <si>
    <t>Обеспечение занятости подростков с 14 до 18 лет в каникулярное время</t>
  </si>
  <si>
    <t>Организация и обеспечение оздоровления и отдыха детей Приморского края ( за исключением организации отдыха детей в каникулярное время)</t>
  </si>
  <si>
    <t>07 07 02 3 03 20180 612</t>
  </si>
  <si>
    <t>07 07 02 3 03 20170 612</t>
  </si>
  <si>
    <t>Организация и проведение антинаркотических мероприятий</t>
  </si>
  <si>
    <t>07 02 09 3 01 20720 612</t>
  </si>
  <si>
    <t>07 02 07 2 01 20270 612</t>
  </si>
  <si>
    <t>Страхование гражданской ответственности</t>
  </si>
  <si>
    <t>07 02 07 2 01 20260 612</t>
  </si>
  <si>
    <t>Пропитка и проверка качества огнезащитной обраблтки деревянных конструкций кровли</t>
  </si>
  <si>
    <t>07 02 07 2 01 20250 612</t>
  </si>
  <si>
    <t>Изготовление проектно-сметной документации, приобретение  и установка фотолюминесцентной эвакуационной системы</t>
  </si>
  <si>
    <t>Приобретение, переосведетельствоование и перезарядка средств пожаротушения</t>
  </si>
  <si>
    <t>Проверка внутренних пожарных кранов</t>
  </si>
  <si>
    <t>07 02 07 2 01 20210 612</t>
  </si>
  <si>
    <t>07 02 07 2 01 20220 612</t>
  </si>
  <si>
    <t>07 02 07 2 01 20230 612</t>
  </si>
  <si>
    <t>07 02 07 2 01 20240 612</t>
  </si>
  <si>
    <t>Адаптация объектов городского округа для обеспечения доступности и получения услуг инвалидами и другими маломобильными группами населения</t>
  </si>
  <si>
    <t>Адаптация,обслуживание, ремонт автоматической пожарной безопасности</t>
  </si>
  <si>
    <t>07 02  03 9 01 20380 612</t>
  </si>
  <si>
    <t>Программно-техническое обслуживание сети доступа Интернет и оплата трафика</t>
  </si>
  <si>
    <t>Организация и проведение государственной итоговой аттестации</t>
  </si>
  <si>
    <t>Мероприятия по охране труда</t>
  </si>
  <si>
    <t>Укрепление материально-технической базы образовательных учреждений</t>
  </si>
  <si>
    <t>Проведение мероприятий для детей и молодежи</t>
  </si>
  <si>
    <t>Подготовка квалифицированных кадров для образовательных учреждений</t>
  </si>
  <si>
    <t>Мероприятия для профилактики экстремизма и терроризма</t>
  </si>
  <si>
    <t>Расходы по оплате договоров на выполнение работ, оказание услуг, связанных с капитальным ремонтом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</si>
  <si>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Расходы на приобретение муниципальными учреждениями недвижимиго и особо ценного движимиго имущества</t>
  </si>
  <si>
    <t>Обеспечение бесплатным питанием, обучающихся в младших классах (1-4 включительно) в муниципальных образовательных организациях</t>
  </si>
  <si>
    <t>07 02 02 2 04 70610 612</t>
  </si>
  <si>
    <t>07 02 02 2 04 93050 612</t>
  </si>
  <si>
    <t>07 02 02 9 05 S2019 612</t>
  </si>
  <si>
    <t xml:space="preserve">07 02 02 2 04 20080 612 </t>
  </si>
  <si>
    <t>07 02 02 2 04 20130 612</t>
  </si>
  <si>
    <t>07 02 02 2 04 20140 612</t>
  </si>
  <si>
    <t>07 02 02 2 04 20150 612</t>
  </si>
  <si>
    <t>07 02 02 2 04 20320 612</t>
  </si>
  <si>
    <t>07 0202 2 04 20730 612</t>
  </si>
  <si>
    <t>07 02 02 2 04 70600 612</t>
  </si>
  <si>
    <t>Расходы на обеспечение деятельности (оказание услуг, выполнение работ)</t>
  </si>
  <si>
    <t>07 02 02 2 01 70590 611</t>
  </si>
  <si>
    <t>07 02 02 2 01 93060 611</t>
  </si>
  <si>
    <t>8 02 02 2 02 70590 611</t>
  </si>
  <si>
    <t>9 02 02 2 03 70590 611</t>
  </si>
  <si>
    <t>07 02 02 2 02 93060 611</t>
  </si>
  <si>
    <t>07 02 02 2 02 70590 611</t>
  </si>
  <si>
    <t>07 02 02 2 03 93060 611</t>
  </si>
  <si>
    <t>07 02 02 2 03 70590 611</t>
  </si>
  <si>
    <t>07 02 02 2 04 70590 000</t>
  </si>
  <si>
    <t>Обеспечение деятельности общеобразовательных организаций за исключением субсидий на финансовое обеспечение муниципального задания на оказание муниципальных услуг</t>
  </si>
  <si>
    <t>Обеспечение государственных гарантий реализации прав на получение общедоступного и бесплатного дошкольного,начального общего, основного общего, среднего общего,дополнительного образования детей в муниципальных общеобразовательных организациях Приморского края</t>
  </si>
  <si>
    <t>07 07 3 03 93080 612</t>
  </si>
  <si>
    <t>на 01 января 2016 г.</t>
  </si>
  <si>
    <t>на  01 января 2016 г.</t>
  </si>
  <si>
    <t>040</t>
  </si>
  <si>
    <t>Муниципальное общеобразовательное бюджетное учреждение "Средняя общеобразовательная школа № 8" Арсеньевского городского округа</t>
  </si>
  <si>
    <t>692342, г. Арсеньев, ул.Калининская, 3 А</t>
  </si>
  <si>
    <t>"Реализация основных общеобразовательных программ начального общего образования в Арсеньевском городском округе", планируемое количество оказываемых услуг на финансовый год- 302 чел.;норматив финансовых затрат на оказание услуг 37 362,91 рубля, планируемый объем средств, получаемых на оказание услуг-11 283 600 руб.</t>
  </si>
  <si>
    <t>"Реализация основных общеобразовательных программ основного общего образования в Арсеньевском городском округе", планируемое количество оказываемых услуг на финансовый год-336 чел.;норматив финансовых затрат на оказание услуг 42 956,55 рублей, планируемый объем средств,получаемых на оказание услуги-14 433 400 рублей</t>
  </si>
  <si>
    <t>"Реализация основных общеобразовательных программ среднего общего образования в Арсеньевском городсом округе", планируемое количество оказываемых услуг-69 чел.,норамив финансовых затрат на оказание услуги- 51 397,10 рублей, планируемый объем средств, получаемых на оказание услуги-3 546 400 рублей.</t>
  </si>
  <si>
    <t>4. Параметры услуг (работ), относящихся в соответствии с уставом к основным видам деятельности учреждения, предоставление (выполнение) которых для физических и юридических лиц осуществляется на платной основе (наименование услуг (работ):обучение по дополнительным образовательным программам, предоставление специальных курсов и десциплин,занятия по углубленному изучению отдельных предметов, планируемое количество оказываемых услуг на финансовый год - 570 человек, планируемый объем средств, получаемых за оказание услуги   950 000     рублей</t>
  </si>
  <si>
    <t>Т.А.Рындина</t>
  </si>
  <si>
    <t>Обучение руководителей</t>
  </si>
  <si>
    <t>Арсеньевский городской округ в лице управления образования администрации Арсеньевского городского округа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</si>
  <si>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</si>
  <si>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Начальник  управления образования</t>
  </si>
  <si>
    <t>Директор</t>
  </si>
  <si>
    <t>__________________  Т.И.Ягодина</t>
  </si>
  <si>
    <t>МОБУ "СОШ № 8"</t>
  </si>
  <si>
    <t>_____________________Т.А.Рындина</t>
  </si>
  <si>
    <t xml:space="preserve">Приложение </t>
  </si>
  <si>
    <t>к приказу управления образования</t>
  </si>
  <si>
    <t>от 30 декабря 2015 года № 274-а</t>
  </si>
  <si>
    <t>Приложение</t>
  </si>
  <si>
    <t xml:space="preserve">к Порядку составления и утверждения плана финансово-хозяйственной деятельности муниципальных учреждений Арсеньевского городского округа, утвержденного постановлением администрации Арсеньевского городского округа от           
</t>
  </si>
  <si>
    <t>(наименование должности лица, утверждающего документ)</t>
  </si>
  <si>
    <t>"</t>
  </si>
  <si>
    <t>30</t>
  </si>
  <si>
    <t>декабря</t>
  </si>
  <si>
    <t>15</t>
  </si>
  <si>
    <t xml:space="preserve"> г.</t>
  </si>
  <si>
    <t>СВЕДЕНИЯ</t>
  </si>
  <si>
    <t>ОБ ОПЕРАЦИЯХ С ЦЕЛЕВЫМИ СУБСИДИЯМИ, ПРЕДОСТАВЛЕННЫМИ МУНИЦИПАЛЬНОМУ  УЧРЕЖДЕНИЮ НА 20</t>
  </si>
  <si>
    <t>16</t>
  </si>
  <si>
    <t xml:space="preserve"> Г.</t>
  </si>
  <si>
    <t>КОДЫ</t>
  </si>
  <si>
    <t>Форма по ОКУД</t>
  </si>
  <si>
    <t>0501016</t>
  </si>
  <si>
    <t>от "</t>
  </si>
  <si>
    <t>Дата</t>
  </si>
  <si>
    <t>30.12.2015</t>
  </si>
  <si>
    <t>Муниципальное учреждение</t>
  </si>
  <si>
    <t>ИНН/КПП</t>
  </si>
  <si>
    <t>Дата представления предыдущих Сведений</t>
  </si>
  <si>
    <t>Наименование бюджета</t>
  </si>
  <si>
    <t>Бюджет городского округа</t>
  </si>
  <si>
    <t>Наименование органа, осуществляющего</t>
  </si>
  <si>
    <t>функции и полномочия учредителя</t>
  </si>
  <si>
    <t>988</t>
  </si>
  <si>
    <t>Финансовое управление администрации Арсеньевского городского округа</t>
  </si>
  <si>
    <t>ведение лицевого счета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</si>
  <si>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</si>
  <si>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</si>
  <si>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</si>
  <si>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</si>
  <si>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</si>
  <si>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</si>
  <si>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</si>
  <si>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</si>
  <si>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</si>
  <si>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</si>
  <si>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</si>
  <si>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</si>
  <si>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</si>
  <si>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</si>
  <si>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</si>
  <si>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</si>
  <si>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</si>
  <si>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</si>
  <si>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</si>
  <si>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</si>
  <si>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</si>
  <si>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</si>
  <si>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</si>
  <si>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</si>
  <si>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</si>
  <si>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С.Е.Щур</t>
  </si>
  <si>
    <t>Ответственный</t>
  </si>
  <si>
    <t>исполнитель</t>
  </si>
  <si>
    <t>(должность)</t>
  </si>
  <si>
    <t>(телефон)</t>
  </si>
  <si>
    <t>Директор МОБУ "СОШ № 8"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</si>
</sst>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"/>
    <numFmt numFmtId="170" formatCode="0.0"/>
  </numFmts>
  <fonts count="5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7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1" xfId="0" applyFont="1" applyBorder="1" applyAlignment="1">
      <alignment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/>
    </xf>
    <xf numFmtId="16" fontId="4" fillId="0" borderId="14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justify"/>
    </xf>
    <xf numFmtId="49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right"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wrapText="1"/>
    </xf>
    <xf numFmtId="0" fontId="19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1" fillId="0" borderId="19" xfId="0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 vertical="top"/>
    </xf>
    <xf numFmtId="0" fontId="15" fillId="0" borderId="23" xfId="0" applyNumberFormat="1" applyFont="1" applyBorder="1" applyAlignment="1">
      <alignment horizontal="left"/>
    </xf>
    <xf numFmtId="0" fontId="15" fillId="0" borderId="24" xfId="0" applyNumberFormat="1" applyFont="1" applyBorder="1" applyAlignment="1">
      <alignment horizontal="left"/>
    </xf>
    <xf numFmtId="0" fontId="15" fillId="0" borderId="2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2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3" fontId="4" fillId="0" borderId="14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169" fontId="4" fillId="0" borderId="11" xfId="0" applyNumberFormat="1" applyFont="1" applyBorder="1" applyAlignment="1">
      <alignment horizontal="center" vertical="center"/>
    </xf>
    <xf numFmtId="169" fontId="6" fillId="0" borderId="11" xfId="0" applyNumberFormat="1" applyFont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169" fontId="6" fillId="0" borderId="14" xfId="0" applyNumberFormat="1" applyFont="1" applyBorder="1" applyAlignment="1">
      <alignment horizontal="center" vertical="center"/>
    </xf>
    <xf numFmtId="169" fontId="6" fillId="0" borderId="28" xfId="0" applyNumberFormat="1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68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left" vertical="center" wrapText="1"/>
    </xf>
    <xf numFmtId="1" fontId="4" fillId="0" borderId="27" xfId="0" applyNumberFormat="1" applyFont="1" applyFill="1" applyBorder="1" applyAlignment="1">
      <alignment horizontal="left" vertical="center" wrapText="1"/>
    </xf>
    <xf numFmtId="1" fontId="4" fillId="0" borderId="28" xfId="0" applyNumberFormat="1" applyFont="1" applyFill="1" applyBorder="1" applyAlignment="1">
      <alignment horizontal="left" vertical="center" wrapText="1"/>
    </xf>
    <xf numFmtId="169" fontId="4" fillId="0" borderId="14" xfId="0" applyNumberFormat="1" applyFont="1" applyFill="1" applyBorder="1" applyAlignment="1">
      <alignment horizontal="center" vertical="center" wrapText="1"/>
    </xf>
    <xf numFmtId="169" fontId="4" fillId="0" borderId="27" xfId="0" applyNumberFormat="1" applyFont="1" applyFill="1" applyBorder="1" applyAlignment="1">
      <alignment horizontal="center" vertical="center" wrapText="1"/>
    </xf>
    <xf numFmtId="169" fontId="4" fillId="0" borderId="28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justify" wrapText="1"/>
    </xf>
    <xf numFmtId="49" fontId="4" fillId="0" borderId="11" xfId="0" applyNumberFormat="1" applyFont="1" applyFill="1" applyBorder="1" applyAlignment="1">
      <alignment horizontal="center" vertical="justify" wrapText="1"/>
    </xf>
    <xf numFmtId="2" fontId="4" fillId="0" borderId="11" xfId="0" applyNumberFormat="1" applyFont="1" applyFill="1" applyBorder="1" applyAlignment="1">
      <alignment horizontal="center" vertical="justify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15" fillId="0" borderId="13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1" fillId="0" borderId="32" xfId="0" applyNumberFormat="1" applyFont="1" applyBorder="1" applyAlignment="1">
      <alignment horizontal="center"/>
    </xf>
    <xf numFmtId="0" fontId="21" fillId="0" borderId="19" xfId="0" applyNumberFormat="1" applyFont="1" applyBorder="1" applyAlignment="1">
      <alignment horizontal="center"/>
    </xf>
    <xf numFmtId="0" fontId="21" fillId="0" borderId="22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center" vertical="top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/>
    </xf>
    <xf numFmtId="2" fontId="2" fillId="0" borderId="40" xfId="0" applyNumberFormat="1" applyFont="1" applyFill="1" applyBorder="1" applyAlignment="1">
      <alignment horizontal="center" vertical="center"/>
    </xf>
    <xf numFmtId="2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27" xfId="0" applyNumberFormat="1" applyFont="1" applyFill="1" applyBorder="1" applyAlignment="1">
      <alignment horizontal="left" vertical="center" wrapText="1"/>
    </xf>
    <xf numFmtId="0" fontId="1" fillId="0" borderId="28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49" fontId="2" fillId="0" borderId="36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 vertical="center"/>
    </xf>
    <xf numFmtId="2" fontId="2" fillId="0" borderId="44" xfId="0" applyNumberFormat="1" applyFont="1" applyFill="1" applyBorder="1" applyAlignment="1">
      <alignment horizontal="center" vertical="center"/>
    </xf>
    <xf numFmtId="2" fontId="2" fillId="0" borderId="45" xfId="0" applyNumberFormat="1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49" fontId="2" fillId="0" borderId="46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2" fillId="0" borderId="46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47" xfId="0" applyNumberFormat="1" applyFont="1" applyFill="1" applyBorder="1" applyAlignment="1">
      <alignment horizontal="center"/>
    </xf>
    <xf numFmtId="0" fontId="2" fillId="0" borderId="50" xfId="0" applyNumberFormat="1" applyFont="1" applyFill="1" applyBorder="1" applyAlignment="1">
      <alignment horizontal="center"/>
    </xf>
    <xf numFmtId="0" fontId="2" fillId="0" borderId="51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53" xfId="0" applyNumberFormat="1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left"/>
    </xf>
    <xf numFmtId="49" fontId="2" fillId="0" borderId="60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" vertical="center"/>
    </xf>
    <xf numFmtId="0" fontId="2" fillId="0" borderId="63" xfId="0" applyNumberFormat="1" applyFont="1" applyBorder="1" applyAlignment="1">
      <alignment horizontal="center" vertical="center"/>
    </xf>
    <xf numFmtId="0" fontId="2" fillId="0" borderId="6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361950</xdr:colOff>
      <xdr:row>48</xdr:row>
      <xdr:rowOff>200025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2295525" y="1257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56</xdr:row>
      <xdr:rowOff>0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2295525" y="1529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49</xdr:row>
      <xdr:rowOff>200025</xdr:rowOff>
    </xdr:from>
    <xdr:ext cx="85725" cy="200025"/>
    <xdr:sp>
      <xdr:nvSpPr>
        <xdr:cNvPr id="3" name="Text Box 1"/>
        <xdr:cNvSpPr txBox="1">
          <a:spLocks noChangeArrowheads="1"/>
        </xdr:cNvSpPr>
      </xdr:nvSpPr>
      <xdr:spPr>
        <a:xfrm>
          <a:off x="2295525" y="12839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50</xdr:row>
      <xdr:rowOff>200025</xdr:rowOff>
    </xdr:from>
    <xdr:ext cx="85725" cy="200025"/>
    <xdr:sp>
      <xdr:nvSpPr>
        <xdr:cNvPr id="4" name="Text Box 1"/>
        <xdr:cNvSpPr txBox="1">
          <a:spLocks noChangeArrowheads="1"/>
        </xdr:cNvSpPr>
      </xdr:nvSpPr>
      <xdr:spPr>
        <a:xfrm>
          <a:off x="2295525" y="13192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51</xdr:row>
      <xdr:rowOff>200025</xdr:rowOff>
    </xdr:from>
    <xdr:ext cx="85725" cy="200025"/>
    <xdr:sp>
      <xdr:nvSpPr>
        <xdr:cNvPr id="5" name="Text Box 1"/>
        <xdr:cNvSpPr txBox="1">
          <a:spLocks noChangeArrowheads="1"/>
        </xdr:cNvSpPr>
      </xdr:nvSpPr>
      <xdr:spPr>
        <a:xfrm>
          <a:off x="2295525" y="13439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52</xdr:row>
      <xdr:rowOff>200025</xdr:rowOff>
    </xdr:from>
    <xdr:ext cx="85725" cy="200025"/>
    <xdr:sp>
      <xdr:nvSpPr>
        <xdr:cNvPr id="6" name="Text Box 1"/>
        <xdr:cNvSpPr txBox="1">
          <a:spLocks noChangeArrowheads="1"/>
        </xdr:cNvSpPr>
      </xdr:nvSpPr>
      <xdr:spPr>
        <a:xfrm>
          <a:off x="2295525" y="13735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53</xdr:row>
      <xdr:rowOff>200025</xdr:rowOff>
    </xdr:from>
    <xdr:ext cx="85725" cy="200025"/>
    <xdr:sp>
      <xdr:nvSpPr>
        <xdr:cNvPr id="7" name="Text Box 1"/>
        <xdr:cNvSpPr txBox="1">
          <a:spLocks noChangeArrowheads="1"/>
        </xdr:cNvSpPr>
      </xdr:nvSpPr>
      <xdr:spPr>
        <a:xfrm>
          <a:off x="2295525" y="1408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55</xdr:row>
      <xdr:rowOff>200025</xdr:rowOff>
    </xdr:from>
    <xdr:ext cx="85725" cy="200025"/>
    <xdr:sp>
      <xdr:nvSpPr>
        <xdr:cNvPr id="8" name="Text Box 1"/>
        <xdr:cNvSpPr txBox="1">
          <a:spLocks noChangeArrowheads="1"/>
        </xdr:cNvSpPr>
      </xdr:nvSpPr>
      <xdr:spPr>
        <a:xfrm>
          <a:off x="2295525" y="14792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56</xdr:row>
      <xdr:rowOff>0</xdr:rowOff>
    </xdr:from>
    <xdr:ext cx="85725" cy="190500"/>
    <xdr:sp>
      <xdr:nvSpPr>
        <xdr:cNvPr id="9" name="Text Box 1"/>
        <xdr:cNvSpPr txBox="1">
          <a:spLocks noChangeArrowheads="1"/>
        </xdr:cNvSpPr>
      </xdr:nvSpPr>
      <xdr:spPr>
        <a:xfrm>
          <a:off x="2295525" y="1529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56</xdr:row>
      <xdr:rowOff>0</xdr:rowOff>
    </xdr:from>
    <xdr:ext cx="85725" cy="190500"/>
    <xdr:sp>
      <xdr:nvSpPr>
        <xdr:cNvPr id="10" name="Text Box 1"/>
        <xdr:cNvSpPr txBox="1">
          <a:spLocks noChangeArrowheads="1"/>
        </xdr:cNvSpPr>
      </xdr:nvSpPr>
      <xdr:spPr>
        <a:xfrm>
          <a:off x="2295525" y="1529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56</xdr:row>
      <xdr:rowOff>0</xdr:rowOff>
    </xdr:from>
    <xdr:ext cx="85725" cy="190500"/>
    <xdr:sp>
      <xdr:nvSpPr>
        <xdr:cNvPr id="11" name="Text Box 1"/>
        <xdr:cNvSpPr txBox="1">
          <a:spLocks noChangeArrowheads="1"/>
        </xdr:cNvSpPr>
      </xdr:nvSpPr>
      <xdr:spPr>
        <a:xfrm>
          <a:off x="2295525" y="1529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56</xdr:row>
      <xdr:rowOff>0</xdr:rowOff>
    </xdr:from>
    <xdr:ext cx="85725" cy="190500"/>
    <xdr:sp>
      <xdr:nvSpPr>
        <xdr:cNvPr id="12" name="Text Box 1"/>
        <xdr:cNvSpPr txBox="1">
          <a:spLocks noChangeArrowheads="1"/>
        </xdr:cNvSpPr>
      </xdr:nvSpPr>
      <xdr:spPr>
        <a:xfrm>
          <a:off x="2295525" y="1529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49</xdr:row>
      <xdr:rowOff>200025</xdr:rowOff>
    </xdr:from>
    <xdr:ext cx="85725" cy="200025"/>
    <xdr:sp>
      <xdr:nvSpPr>
        <xdr:cNvPr id="13" name="Text Box 1"/>
        <xdr:cNvSpPr txBox="1">
          <a:spLocks noChangeArrowheads="1"/>
        </xdr:cNvSpPr>
      </xdr:nvSpPr>
      <xdr:spPr>
        <a:xfrm>
          <a:off x="2295525" y="12839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50</xdr:row>
      <xdr:rowOff>200025</xdr:rowOff>
    </xdr:from>
    <xdr:ext cx="85725" cy="200025"/>
    <xdr:sp>
      <xdr:nvSpPr>
        <xdr:cNvPr id="14" name="Text Box 1"/>
        <xdr:cNvSpPr txBox="1">
          <a:spLocks noChangeArrowheads="1"/>
        </xdr:cNvSpPr>
      </xdr:nvSpPr>
      <xdr:spPr>
        <a:xfrm>
          <a:off x="2295525" y="13192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51</xdr:row>
      <xdr:rowOff>200025</xdr:rowOff>
    </xdr:from>
    <xdr:ext cx="85725" cy="200025"/>
    <xdr:sp>
      <xdr:nvSpPr>
        <xdr:cNvPr id="15" name="Text Box 1"/>
        <xdr:cNvSpPr txBox="1">
          <a:spLocks noChangeArrowheads="1"/>
        </xdr:cNvSpPr>
      </xdr:nvSpPr>
      <xdr:spPr>
        <a:xfrm>
          <a:off x="2295525" y="13439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52</xdr:row>
      <xdr:rowOff>200025</xdr:rowOff>
    </xdr:from>
    <xdr:ext cx="85725" cy="200025"/>
    <xdr:sp>
      <xdr:nvSpPr>
        <xdr:cNvPr id="16" name="Text Box 1"/>
        <xdr:cNvSpPr txBox="1">
          <a:spLocks noChangeArrowheads="1"/>
        </xdr:cNvSpPr>
      </xdr:nvSpPr>
      <xdr:spPr>
        <a:xfrm>
          <a:off x="2295525" y="13735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53</xdr:row>
      <xdr:rowOff>200025</xdr:rowOff>
    </xdr:from>
    <xdr:ext cx="85725" cy="200025"/>
    <xdr:sp>
      <xdr:nvSpPr>
        <xdr:cNvPr id="17" name="Text Box 1"/>
        <xdr:cNvSpPr txBox="1">
          <a:spLocks noChangeArrowheads="1"/>
        </xdr:cNvSpPr>
      </xdr:nvSpPr>
      <xdr:spPr>
        <a:xfrm>
          <a:off x="2295525" y="1408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53</xdr:row>
      <xdr:rowOff>200025</xdr:rowOff>
    </xdr:from>
    <xdr:ext cx="85725" cy="200025"/>
    <xdr:sp>
      <xdr:nvSpPr>
        <xdr:cNvPr id="18" name="Text Box 1"/>
        <xdr:cNvSpPr txBox="1">
          <a:spLocks noChangeArrowheads="1"/>
        </xdr:cNvSpPr>
      </xdr:nvSpPr>
      <xdr:spPr>
        <a:xfrm>
          <a:off x="2295525" y="1408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55</xdr:row>
      <xdr:rowOff>200025</xdr:rowOff>
    </xdr:from>
    <xdr:ext cx="85725" cy="200025"/>
    <xdr:sp>
      <xdr:nvSpPr>
        <xdr:cNvPr id="19" name="Text Box 1"/>
        <xdr:cNvSpPr txBox="1">
          <a:spLocks noChangeArrowheads="1"/>
        </xdr:cNvSpPr>
      </xdr:nvSpPr>
      <xdr:spPr>
        <a:xfrm>
          <a:off x="2295525" y="14792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53</xdr:row>
      <xdr:rowOff>200025</xdr:rowOff>
    </xdr:from>
    <xdr:ext cx="85725" cy="200025"/>
    <xdr:sp>
      <xdr:nvSpPr>
        <xdr:cNvPr id="20" name="Text Box 1"/>
        <xdr:cNvSpPr txBox="1">
          <a:spLocks noChangeArrowheads="1"/>
        </xdr:cNvSpPr>
      </xdr:nvSpPr>
      <xdr:spPr>
        <a:xfrm>
          <a:off x="2295525" y="1408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55</xdr:row>
      <xdr:rowOff>200025</xdr:rowOff>
    </xdr:from>
    <xdr:ext cx="85725" cy="200025"/>
    <xdr:sp>
      <xdr:nvSpPr>
        <xdr:cNvPr id="21" name="Text Box 1"/>
        <xdr:cNvSpPr txBox="1">
          <a:spLocks noChangeArrowheads="1"/>
        </xdr:cNvSpPr>
      </xdr:nvSpPr>
      <xdr:spPr>
        <a:xfrm>
          <a:off x="2295525" y="14792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53</xdr:row>
      <xdr:rowOff>200025</xdr:rowOff>
    </xdr:from>
    <xdr:ext cx="85725" cy="200025"/>
    <xdr:sp>
      <xdr:nvSpPr>
        <xdr:cNvPr id="22" name="Text Box 1"/>
        <xdr:cNvSpPr txBox="1">
          <a:spLocks noChangeArrowheads="1"/>
        </xdr:cNvSpPr>
      </xdr:nvSpPr>
      <xdr:spPr>
        <a:xfrm>
          <a:off x="2295525" y="1408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54</xdr:row>
      <xdr:rowOff>200025</xdr:rowOff>
    </xdr:from>
    <xdr:ext cx="85725" cy="200025"/>
    <xdr:sp>
      <xdr:nvSpPr>
        <xdr:cNvPr id="23" name="Text Box 1"/>
        <xdr:cNvSpPr txBox="1">
          <a:spLocks noChangeArrowheads="1"/>
        </xdr:cNvSpPr>
      </xdr:nvSpPr>
      <xdr:spPr>
        <a:xfrm>
          <a:off x="2295525" y="1443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53</xdr:row>
      <xdr:rowOff>200025</xdr:rowOff>
    </xdr:from>
    <xdr:ext cx="85725" cy="200025"/>
    <xdr:sp>
      <xdr:nvSpPr>
        <xdr:cNvPr id="24" name="Text Box 1"/>
        <xdr:cNvSpPr txBox="1">
          <a:spLocks noChangeArrowheads="1"/>
        </xdr:cNvSpPr>
      </xdr:nvSpPr>
      <xdr:spPr>
        <a:xfrm>
          <a:off x="2295525" y="1408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54</xdr:row>
      <xdr:rowOff>200025</xdr:rowOff>
    </xdr:from>
    <xdr:ext cx="85725" cy="200025"/>
    <xdr:sp>
      <xdr:nvSpPr>
        <xdr:cNvPr id="25" name="Text Box 1"/>
        <xdr:cNvSpPr txBox="1">
          <a:spLocks noChangeArrowheads="1"/>
        </xdr:cNvSpPr>
      </xdr:nvSpPr>
      <xdr:spPr>
        <a:xfrm>
          <a:off x="2295525" y="1443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54</xdr:row>
      <xdr:rowOff>200025</xdr:rowOff>
    </xdr:from>
    <xdr:ext cx="85725" cy="200025"/>
    <xdr:sp>
      <xdr:nvSpPr>
        <xdr:cNvPr id="26" name="Text Box 1"/>
        <xdr:cNvSpPr txBox="1">
          <a:spLocks noChangeArrowheads="1"/>
        </xdr:cNvSpPr>
      </xdr:nvSpPr>
      <xdr:spPr>
        <a:xfrm>
          <a:off x="2295525" y="1443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54</xdr:row>
      <xdr:rowOff>200025</xdr:rowOff>
    </xdr:from>
    <xdr:ext cx="85725" cy="200025"/>
    <xdr:sp>
      <xdr:nvSpPr>
        <xdr:cNvPr id="27" name="Text Box 1"/>
        <xdr:cNvSpPr txBox="1">
          <a:spLocks noChangeArrowheads="1"/>
        </xdr:cNvSpPr>
      </xdr:nvSpPr>
      <xdr:spPr>
        <a:xfrm>
          <a:off x="2295525" y="1443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60;&#1061;&#1044;%20&#1057;&#1054;&#1064;%20&#8470;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60;&#1061;&#1044;%20&#1057;&#1054;&#1064;%20&#847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B0F~1\AppData\Local\Temp\&#1055;&#1083;&#1072;&#1085;%20&#1060;&#1061;&#1044;%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 ФХД"/>
      <sheetName val="целевые субсидии"/>
    </sheetNames>
    <sheetDataSet>
      <sheetData sheetId="0">
        <row r="24">
          <cell r="E24" t="str">
            <v>05703000001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 ФХД"/>
      <sheetName val="целевые субсидии"/>
    </sheetNames>
    <sheetDataSet>
      <sheetData sheetId="0">
        <row r="21">
          <cell r="E21">
            <v>52098356</v>
          </cell>
        </row>
      </sheetData>
      <sheetData sheetId="1">
        <row r="82">
          <cell r="A82" t="str">
            <v>Обеспечение занятости подростков с 14 до 18 лет в каникулярное время</v>
          </cell>
        </row>
        <row r="91">
          <cell r="A91" t="str">
            <v>Организация и проведение государственной итоговой аттестации</v>
          </cell>
        </row>
        <row r="104">
          <cell r="A104" t="str">
            <v>Приобретение, переосведетельствоование и перезарядка средств пожаротушения</v>
          </cell>
        </row>
        <row r="105">
          <cell r="A105" t="str">
            <v>Проверка внутренних пожарных кранов</v>
          </cell>
        </row>
        <row r="106">
          <cell r="A106" t="str">
            <v>Пропитка и проверка качества огнезащитной обраблтки деревянных конструкций кровли</v>
          </cell>
        </row>
        <row r="107">
          <cell r="A107" t="str">
            <v>Страхование гражданской ответственности</v>
          </cell>
        </row>
        <row r="108">
          <cell r="A108" t="str">
            <v>Обучение руководителей</v>
          </cell>
        </row>
        <row r="109">
          <cell r="A109" t="str">
            <v>Организация и проведение антинаркотических мероприятий</v>
          </cell>
        </row>
        <row r="110">
          <cell r="A110" t="str">
            <v>Обеспечение отдыха, оздоровления детей и подростков</v>
          </cell>
        </row>
        <row r="111">
          <cell r="A111" t="str">
            <v>Организация и обеспечение оздоровления и отдыха детей Приморского края ( за исключением организации отдыха детей в каникулярное время)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 ФХД"/>
      <sheetName val="основная таблица"/>
      <sheetName val="целевые субсидии"/>
    </sheetNames>
    <sheetDataSet>
      <sheetData sheetId="2">
        <row r="36">
          <cell r="A36" t="str">
            <v>Мероприятия по охране труда</v>
          </cell>
        </row>
        <row r="37">
          <cell r="A37" t="str">
            <v>Укрепление материально-технической базы образовательных учреждений</v>
          </cell>
        </row>
        <row r="38">
          <cell r="A38" t="str">
            <v>Подготовка квалифицированных кадров для образовательных учреждений</v>
          </cell>
        </row>
        <row r="39">
          <cell r="A39" t="str">
            <v>Мероприятия для профилактики экстремизма и терроризма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"/>
  <sheetViews>
    <sheetView view="pageBreakPreview" zoomScale="87" zoomScaleSheetLayoutView="87" zoomScalePageLayoutView="0" workbookViewId="0" topLeftCell="A1">
      <selection activeCell="C10" sqref="C10:E10"/>
    </sheetView>
  </sheetViews>
  <sheetFormatPr defaultColWidth="9.00390625" defaultRowHeight="12.75"/>
  <cols>
    <col min="1" max="1" width="43.75390625" style="0" customWidth="1"/>
    <col min="2" max="2" width="65.25390625" style="0" customWidth="1"/>
    <col min="3" max="3" width="10.25390625" style="0" customWidth="1"/>
    <col min="4" max="4" width="17.625" style="0" customWidth="1"/>
    <col min="5" max="5" width="13.00390625" style="0" customWidth="1"/>
  </cols>
  <sheetData>
    <row r="1" spans="1:5" ht="15.75">
      <c r="A1" s="1"/>
      <c r="B1" s="2"/>
      <c r="C1" s="118" t="s">
        <v>258</v>
      </c>
      <c r="D1" s="118"/>
      <c r="E1" s="118"/>
    </row>
    <row r="2" spans="1:5" ht="15.75">
      <c r="A2" s="1"/>
      <c r="B2" s="23"/>
      <c r="C2" s="118" t="s">
        <v>259</v>
      </c>
      <c r="D2" s="118"/>
      <c r="E2" s="118"/>
    </row>
    <row r="3" spans="1:5" ht="15.75">
      <c r="A3" s="1"/>
      <c r="B3" s="23"/>
      <c r="C3" s="118" t="s">
        <v>38</v>
      </c>
      <c r="D3" s="118"/>
      <c r="E3" s="118"/>
    </row>
    <row r="4" spans="1:5" ht="15.75">
      <c r="A4" s="1"/>
      <c r="B4" s="23"/>
      <c r="C4" s="118" t="s">
        <v>39</v>
      </c>
      <c r="D4" s="118"/>
      <c r="E4" s="118"/>
    </row>
    <row r="5" spans="1:5" ht="15.75">
      <c r="A5" s="1"/>
      <c r="B5" s="23"/>
      <c r="C5" s="118" t="s">
        <v>260</v>
      </c>
      <c r="D5" s="118"/>
      <c r="E5" s="118"/>
    </row>
    <row r="6" spans="1:5" ht="15.75">
      <c r="A6" s="1"/>
      <c r="B6" s="23"/>
      <c r="C6" s="118"/>
      <c r="D6" s="118"/>
      <c r="E6" s="118"/>
    </row>
    <row r="7" spans="1:5" ht="15.75">
      <c r="A7" s="4" t="s">
        <v>36</v>
      </c>
      <c r="B7" s="23"/>
      <c r="C7" s="118" t="s">
        <v>37</v>
      </c>
      <c r="D7" s="118"/>
      <c r="E7" s="118"/>
    </row>
    <row r="8" spans="1:5" ht="15.75" customHeight="1">
      <c r="A8" s="20"/>
      <c r="B8" s="23"/>
      <c r="C8" s="124" t="s">
        <v>252</v>
      </c>
      <c r="D8" s="124"/>
      <c r="E8" s="124"/>
    </row>
    <row r="9" spans="1:5" ht="15" customHeight="1">
      <c r="A9" s="20" t="s">
        <v>253</v>
      </c>
      <c r="B9" s="25"/>
      <c r="C9" s="124" t="s">
        <v>254</v>
      </c>
      <c r="D9" s="124"/>
      <c r="E9" s="124"/>
    </row>
    <row r="10" spans="1:5" ht="18.75" customHeight="1">
      <c r="A10" s="4" t="s">
        <v>38</v>
      </c>
      <c r="B10" s="4"/>
      <c r="C10" s="127" t="s">
        <v>256</v>
      </c>
      <c r="D10" s="127"/>
      <c r="E10" s="127"/>
    </row>
    <row r="11" spans="1:5" ht="15.75" customHeight="1">
      <c r="A11" s="4" t="s">
        <v>39</v>
      </c>
      <c r="B11" s="20"/>
      <c r="C11" s="118" t="s">
        <v>257</v>
      </c>
      <c r="D11" s="118"/>
      <c r="E11" s="118"/>
    </row>
    <row r="12" spans="1:5" ht="13.5" customHeight="1">
      <c r="A12" s="4" t="s">
        <v>255</v>
      </c>
      <c r="B12" s="20"/>
      <c r="C12" s="126" t="s">
        <v>41</v>
      </c>
      <c r="D12" s="126"/>
      <c r="E12" s="126"/>
    </row>
    <row r="13" spans="1:5" ht="16.5" customHeight="1">
      <c r="A13" s="26" t="s">
        <v>40</v>
      </c>
      <c r="B13" s="24"/>
      <c r="C13" s="118" t="s">
        <v>178</v>
      </c>
      <c r="D13" s="118"/>
      <c r="E13" s="118"/>
    </row>
    <row r="14" spans="1:5" ht="15.75">
      <c r="A14" s="4" t="s">
        <v>176</v>
      </c>
      <c r="B14" s="23"/>
      <c r="C14" s="128" t="s">
        <v>42</v>
      </c>
      <c r="D14" s="128"/>
      <c r="E14" s="128"/>
    </row>
    <row r="15" spans="1:5" ht="15.75">
      <c r="A15" s="118" t="s">
        <v>43</v>
      </c>
      <c r="B15" s="118"/>
      <c r="C15" s="118"/>
      <c r="D15" s="118"/>
      <c r="E15" s="118"/>
    </row>
    <row r="16" spans="1:5" ht="15.75">
      <c r="A16" s="118" t="s">
        <v>44</v>
      </c>
      <c r="B16" s="118"/>
      <c r="C16" s="118"/>
      <c r="D16" s="118"/>
      <c r="E16" s="118"/>
    </row>
    <row r="17" spans="1:5" ht="15.75">
      <c r="A17" s="118" t="s">
        <v>60</v>
      </c>
      <c r="B17" s="118"/>
      <c r="C17" s="118"/>
      <c r="D17" s="118"/>
      <c r="E17" s="118"/>
    </row>
    <row r="18" spans="1:5" ht="15.75">
      <c r="A18" s="118" t="s">
        <v>177</v>
      </c>
      <c r="B18" s="118"/>
      <c r="C18" s="118"/>
      <c r="D18" s="118"/>
      <c r="E18" s="118"/>
    </row>
    <row r="19" spans="1:5" ht="33" customHeight="1">
      <c r="A19" s="7" t="s">
        <v>45</v>
      </c>
      <c r="B19" s="121" t="s">
        <v>243</v>
      </c>
      <c r="C19" s="121"/>
      <c r="D19" s="5"/>
      <c r="E19" s="5"/>
    </row>
    <row r="20" spans="1:5" ht="15.75" customHeight="1">
      <c r="A20" s="7" t="s">
        <v>55</v>
      </c>
      <c r="B20" s="122" t="s">
        <v>251</v>
      </c>
      <c r="C20" s="122"/>
      <c r="D20" s="2" t="s">
        <v>46</v>
      </c>
      <c r="E20" s="8"/>
    </row>
    <row r="21" spans="1:5" ht="13.5" customHeight="1">
      <c r="A21" s="7" t="s">
        <v>56</v>
      </c>
      <c r="B21" s="123"/>
      <c r="C21" s="123"/>
      <c r="E21" s="119">
        <v>52098356</v>
      </c>
    </row>
    <row r="22" spans="1:5" ht="13.5" customHeight="1">
      <c r="A22" s="7" t="s">
        <v>57</v>
      </c>
      <c r="B22" s="121"/>
      <c r="C22" s="121"/>
      <c r="D22" s="2" t="s">
        <v>47</v>
      </c>
      <c r="E22" s="120"/>
    </row>
    <row r="23" spans="1:5" ht="20.25" customHeight="1">
      <c r="A23" s="7" t="s">
        <v>54</v>
      </c>
      <c r="B23" s="125" t="s">
        <v>244</v>
      </c>
      <c r="C23" s="125"/>
      <c r="D23" s="2" t="s">
        <v>51</v>
      </c>
      <c r="E23" s="14">
        <v>988</v>
      </c>
    </row>
    <row r="24" spans="1:5" ht="31.5">
      <c r="A24" s="7" t="s">
        <v>48</v>
      </c>
      <c r="B24" s="125">
        <v>2501009255</v>
      </c>
      <c r="C24" s="125"/>
      <c r="D24" s="2" t="s">
        <v>59</v>
      </c>
      <c r="E24" s="21" t="s">
        <v>61</v>
      </c>
    </row>
    <row r="25" spans="1:5" ht="63">
      <c r="A25" s="7" t="s">
        <v>62</v>
      </c>
      <c r="B25" s="125">
        <v>20128</v>
      </c>
      <c r="C25" s="125"/>
      <c r="D25" s="2"/>
      <c r="E25" s="21"/>
    </row>
    <row r="26" spans="1:5" ht="15.75">
      <c r="A26" s="7" t="s">
        <v>49</v>
      </c>
      <c r="B26" s="125">
        <v>250101001</v>
      </c>
      <c r="C26" s="125"/>
      <c r="D26" s="2" t="s">
        <v>52</v>
      </c>
      <c r="E26" s="14"/>
    </row>
    <row r="27" spans="1:5" ht="15.75">
      <c r="A27" s="7" t="s">
        <v>50</v>
      </c>
      <c r="B27" s="125" t="s">
        <v>18</v>
      </c>
      <c r="C27" s="125"/>
      <c r="D27" s="2" t="s">
        <v>53</v>
      </c>
      <c r="E27" s="14">
        <v>383</v>
      </c>
    </row>
    <row r="28" spans="1:5" ht="12.75">
      <c r="A28" s="1"/>
      <c r="B28" s="1"/>
      <c r="C28" s="1"/>
      <c r="D28" s="1"/>
      <c r="E28" s="1"/>
    </row>
    <row r="29" spans="1:5" ht="12.75">
      <c r="A29" s="9"/>
      <c r="B29" s="9"/>
      <c r="C29" s="9"/>
      <c r="D29" s="9"/>
      <c r="E29" s="9"/>
    </row>
    <row r="30" spans="1:5" ht="12.75">
      <c r="A30" s="9"/>
      <c r="B30" s="9"/>
      <c r="C30" s="9"/>
      <c r="D30" s="9"/>
      <c r="E30" s="9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</sheetData>
  <sheetProtection/>
  <mergeCells count="26">
    <mergeCell ref="C1:E1"/>
    <mergeCell ref="C9:E9"/>
    <mergeCell ref="B23:C23"/>
    <mergeCell ref="B24:C24"/>
    <mergeCell ref="B25:C25"/>
    <mergeCell ref="C10:E10"/>
    <mergeCell ref="C14:E14"/>
    <mergeCell ref="A15:E15"/>
    <mergeCell ref="A16:E16"/>
    <mergeCell ref="A17:E17"/>
    <mergeCell ref="B26:C26"/>
    <mergeCell ref="B27:C27"/>
    <mergeCell ref="C2:E2"/>
    <mergeCell ref="C3:E3"/>
    <mergeCell ref="C4:E4"/>
    <mergeCell ref="C5:E5"/>
    <mergeCell ref="C6:E6"/>
    <mergeCell ref="C11:E11"/>
    <mergeCell ref="C12:E12"/>
    <mergeCell ref="C13:E13"/>
    <mergeCell ref="A18:E18"/>
    <mergeCell ref="E21:E22"/>
    <mergeCell ref="B19:C19"/>
    <mergeCell ref="B20:C22"/>
    <mergeCell ref="C7:E7"/>
    <mergeCell ref="C8:E8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7"/>
  <sheetViews>
    <sheetView view="pageBreakPreview" zoomScaleNormal="75" zoomScaleSheetLayoutView="100" zoomScalePageLayoutView="0" workbookViewId="0" topLeftCell="A132">
      <selection activeCell="A147" sqref="A147:N147"/>
    </sheetView>
  </sheetViews>
  <sheetFormatPr defaultColWidth="9.00390625" defaultRowHeight="12.75"/>
  <cols>
    <col min="1" max="1" width="7.125" style="0" customWidth="1"/>
    <col min="3" max="3" width="16.625" style="0" customWidth="1"/>
    <col min="4" max="4" width="7.375" style="0" customWidth="1"/>
    <col min="6" max="6" width="6.875" style="0" customWidth="1"/>
    <col min="7" max="7" width="14.25390625" style="0" customWidth="1"/>
    <col min="8" max="8" width="14.00390625" style="0" customWidth="1"/>
    <col min="9" max="9" width="8.125" style="0" customWidth="1"/>
    <col min="10" max="10" width="7.00390625" style="0" customWidth="1"/>
    <col min="11" max="11" width="9.00390625" style="0" customWidth="1"/>
    <col min="12" max="12" width="7.25390625" style="0" customWidth="1"/>
    <col min="13" max="13" width="13.25390625" style="0" customWidth="1"/>
    <col min="14" max="14" width="8.875" style="0" customWidth="1"/>
  </cols>
  <sheetData>
    <row r="1" spans="1:14" ht="17.25" customHeight="1">
      <c r="A1" s="172" t="s">
        <v>16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63" customHeight="1">
      <c r="A2" s="172" t="s">
        <v>69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33" customHeight="1">
      <c r="A3" s="173" t="s">
        <v>58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7.25" customHeight="1">
      <c r="A4" s="173" t="s">
        <v>63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ht="50.25" customHeight="1">
      <c r="A5" s="174" t="s">
        <v>245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</row>
    <row r="6" spans="1:14" ht="46.5" customHeight="1">
      <c r="A6" s="174" t="s">
        <v>246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1:14" ht="48" customHeight="1">
      <c r="A7" s="168" t="s">
        <v>247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</row>
    <row r="8" spans="1:14" ht="84.75" customHeight="1">
      <c r="A8" s="174" t="s">
        <v>248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</row>
    <row r="9" spans="1:14" ht="30.75" customHeight="1">
      <c r="A9" s="173" t="s">
        <v>64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</row>
    <row r="10" spans="1:14" ht="31.5" customHeight="1">
      <c r="A10" s="173" t="s">
        <v>65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</row>
    <row r="11" spans="1:14" ht="31.5" customHeight="1">
      <c r="A11" s="173" t="s">
        <v>17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</row>
    <row r="12" spans="1:14" ht="33.75" customHeight="1">
      <c r="A12" s="173" t="s">
        <v>66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</row>
    <row r="13" spans="1:14" ht="15.75" customHeight="1">
      <c r="A13" s="173" t="s">
        <v>67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14" ht="15.75" customHeight="1">
      <c r="A14" s="173" t="s">
        <v>68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4" ht="15.75">
      <c r="A15" s="118" t="s">
        <v>35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</row>
    <row r="16" spans="1:14" ht="15.75">
      <c r="A16" s="118" t="s">
        <v>72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1:14" ht="12.75">
      <c r="A17" s="157" t="s">
        <v>71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1:14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>
      <c r="A19" s="27" t="s">
        <v>70</v>
      </c>
      <c r="B19" s="144" t="s">
        <v>19</v>
      </c>
      <c r="C19" s="125"/>
      <c r="D19" s="125"/>
      <c r="E19" s="125"/>
      <c r="F19" s="125"/>
      <c r="G19" s="145"/>
      <c r="H19" s="144" t="s">
        <v>20</v>
      </c>
      <c r="I19" s="125"/>
      <c r="J19" s="125"/>
      <c r="K19" s="125"/>
      <c r="L19" s="125"/>
      <c r="M19" s="125"/>
      <c r="N19" s="145"/>
    </row>
    <row r="20" spans="1:14" ht="15.75">
      <c r="A20" s="27">
        <v>1</v>
      </c>
      <c r="B20" s="144">
        <v>2</v>
      </c>
      <c r="C20" s="125"/>
      <c r="D20" s="125"/>
      <c r="E20" s="125"/>
      <c r="F20" s="125"/>
      <c r="G20" s="145"/>
      <c r="H20" s="144">
        <v>3</v>
      </c>
      <c r="I20" s="125"/>
      <c r="J20" s="125"/>
      <c r="K20" s="125"/>
      <c r="L20" s="125"/>
      <c r="M20" s="125"/>
      <c r="N20" s="145"/>
    </row>
    <row r="21" spans="1:14" ht="15.75">
      <c r="A21" s="27" t="s">
        <v>82</v>
      </c>
      <c r="B21" s="129" t="s">
        <v>21</v>
      </c>
      <c r="C21" s="130"/>
      <c r="D21" s="130"/>
      <c r="E21" s="130"/>
      <c r="F21" s="130"/>
      <c r="G21" s="131"/>
      <c r="H21" s="132">
        <f>SUM(H23,H26)</f>
        <v>23541985</v>
      </c>
      <c r="I21" s="133"/>
      <c r="J21" s="133"/>
      <c r="K21" s="133"/>
      <c r="L21" s="133"/>
      <c r="M21" s="133"/>
      <c r="N21" s="134"/>
    </row>
    <row r="22" spans="1:14" ht="15.75">
      <c r="A22" s="27"/>
      <c r="B22" s="129" t="s">
        <v>25</v>
      </c>
      <c r="C22" s="130"/>
      <c r="D22" s="130"/>
      <c r="E22" s="130"/>
      <c r="F22" s="130"/>
      <c r="G22" s="131"/>
      <c r="H22" s="132"/>
      <c r="I22" s="133"/>
      <c r="J22" s="133"/>
      <c r="K22" s="133"/>
      <c r="L22" s="133"/>
      <c r="M22" s="133"/>
      <c r="N22" s="134"/>
    </row>
    <row r="23" spans="1:14" ht="15.75">
      <c r="A23" s="28" t="s">
        <v>83</v>
      </c>
      <c r="B23" s="129" t="s">
        <v>26</v>
      </c>
      <c r="C23" s="130"/>
      <c r="D23" s="130"/>
      <c r="E23" s="130"/>
      <c r="F23" s="130"/>
      <c r="G23" s="131"/>
      <c r="H23" s="132">
        <v>20398968</v>
      </c>
      <c r="I23" s="133"/>
      <c r="J23" s="133"/>
      <c r="K23" s="133"/>
      <c r="L23" s="133"/>
      <c r="M23" s="133"/>
      <c r="N23" s="134"/>
    </row>
    <row r="24" spans="1:14" ht="15.75">
      <c r="A24" s="27"/>
      <c r="B24" s="129" t="s">
        <v>27</v>
      </c>
      <c r="C24" s="130"/>
      <c r="D24" s="130"/>
      <c r="E24" s="130"/>
      <c r="F24" s="130"/>
      <c r="G24" s="131"/>
      <c r="H24" s="132"/>
      <c r="I24" s="133"/>
      <c r="J24" s="133"/>
      <c r="K24" s="133"/>
      <c r="L24" s="133"/>
      <c r="M24" s="133"/>
      <c r="N24" s="134"/>
    </row>
    <row r="25" spans="1:14" ht="15.75">
      <c r="A25" s="27" t="s">
        <v>84</v>
      </c>
      <c r="B25" s="129" t="s">
        <v>28</v>
      </c>
      <c r="C25" s="130"/>
      <c r="D25" s="130"/>
      <c r="E25" s="130"/>
      <c r="F25" s="130"/>
      <c r="G25" s="131"/>
      <c r="H25" s="132">
        <v>0</v>
      </c>
      <c r="I25" s="133"/>
      <c r="J25" s="133"/>
      <c r="K25" s="133"/>
      <c r="L25" s="133"/>
      <c r="M25" s="133"/>
      <c r="N25" s="134"/>
    </row>
    <row r="26" spans="1:14" ht="15.75">
      <c r="A26" s="27" t="s">
        <v>85</v>
      </c>
      <c r="B26" s="129" t="s">
        <v>29</v>
      </c>
      <c r="C26" s="130"/>
      <c r="D26" s="130"/>
      <c r="E26" s="130"/>
      <c r="F26" s="130"/>
      <c r="G26" s="131"/>
      <c r="H26" s="132">
        <v>3143017</v>
      </c>
      <c r="I26" s="133"/>
      <c r="J26" s="133"/>
      <c r="K26" s="133"/>
      <c r="L26" s="133"/>
      <c r="M26" s="133"/>
      <c r="N26" s="134"/>
    </row>
    <row r="27" spans="1:14" ht="15.75">
      <c r="A27" s="27"/>
      <c r="B27" s="129" t="s">
        <v>30</v>
      </c>
      <c r="C27" s="130"/>
      <c r="D27" s="130"/>
      <c r="E27" s="130"/>
      <c r="F27" s="130"/>
      <c r="G27" s="131"/>
      <c r="H27" s="132"/>
      <c r="I27" s="133"/>
      <c r="J27" s="133"/>
      <c r="K27" s="133"/>
      <c r="L27" s="133"/>
      <c r="M27" s="133"/>
      <c r="N27" s="134"/>
    </row>
    <row r="28" spans="1:14" ht="15.75">
      <c r="A28" s="27" t="s">
        <v>86</v>
      </c>
      <c r="B28" s="129" t="s">
        <v>31</v>
      </c>
      <c r="C28" s="130"/>
      <c r="D28" s="130"/>
      <c r="E28" s="130"/>
      <c r="F28" s="130"/>
      <c r="G28" s="131"/>
      <c r="H28" s="132">
        <v>328490</v>
      </c>
      <c r="I28" s="133"/>
      <c r="J28" s="133"/>
      <c r="K28" s="133"/>
      <c r="L28" s="133"/>
      <c r="M28" s="133"/>
      <c r="N28" s="134"/>
    </row>
    <row r="29" spans="1:14" ht="15.75">
      <c r="A29" s="27" t="s">
        <v>81</v>
      </c>
      <c r="B29" s="129" t="s">
        <v>23</v>
      </c>
      <c r="C29" s="130"/>
      <c r="D29" s="130"/>
      <c r="E29" s="130"/>
      <c r="F29" s="130"/>
      <c r="G29" s="131"/>
      <c r="H29" s="132">
        <v>0</v>
      </c>
      <c r="I29" s="133"/>
      <c r="J29" s="133"/>
      <c r="K29" s="133"/>
      <c r="L29" s="133"/>
      <c r="M29" s="133"/>
      <c r="N29" s="134"/>
    </row>
    <row r="30" spans="1:14" ht="15.75">
      <c r="A30" s="27"/>
      <c r="B30" s="129" t="s">
        <v>25</v>
      </c>
      <c r="C30" s="130"/>
      <c r="D30" s="130"/>
      <c r="E30" s="130"/>
      <c r="F30" s="130"/>
      <c r="G30" s="131"/>
      <c r="H30" s="132"/>
      <c r="I30" s="133"/>
      <c r="J30" s="133"/>
      <c r="K30" s="133"/>
      <c r="L30" s="133"/>
      <c r="M30" s="133"/>
      <c r="N30" s="134"/>
    </row>
    <row r="31" spans="1:14" ht="15.75">
      <c r="A31" s="27" t="s">
        <v>87</v>
      </c>
      <c r="B31" s="129" t="s">
        <v>73</v>
      </c>
      <c r="C31" s="130"/>
      <c r="D31" s="130"/>
      <c r="E31" s="130"/>
      <c r="F31" s="130"/>
      <c r="G31" s="131"/>
      <c r="H31" s="132">
        <v>0</v>
      </c>
      <c r="I31" s="133"/>
      <c r="J31" s="133"/>
      <c r="K31" s="133"/>
      <c r="L31" s="133"/>
      <c r="M31" s="133"/>
      <c r="N31" s="134"/>
    </row>
    <row r="32" spans="1:14" ht="15.75">
      <c r="A32" s="27"/>
      <c r="B32" s="129" t="s">
        <v>0</v>
      </c>
      <c r="C32" s="130"/>
      <c r="D32" s="130"/>
      <c r="E32" s="130"/>
      <c r="F32" s="130"/>
      <c r="G32" s="131"/>
      <c r="H32" s="132"/>
      <c r="I32" s="133"/>
      <c r="J32" s="133"/>
      <c r="K32" s="133"/>
      <c r="L32" s="133"/>
      <c r="M32" s="133"/>
      <c r="N32" s="134"/>
    </row>
    <row r="33" spans="1:14" ht="15.75">
      <c r="A33" s="27" t="s">
        <v>88</v>
      </c>
      <c r="B33" s="129" t="s">
        <v>74</v>
      </c>
      <c r="C33" s="130"/>
      <c r="D33" s="130"/>
      <c r="E33" s="130"/>
      <c r="F33" s="130"/>
      <c r="G33" s="131"/>
      <c r="H33" s="132">
        <v>0</v>
      </c>
      <c r="I33" s="133"/>
      <c r="J33" s="133"/>
      <c r="K33" s="133"/>
      <c r="L33" s="133"/>
      <c r="M33" s="133"/>
      <c r="N33" s="134"/>
    </row>
    <row r="34" spans="1:14" ht="32.25" customHeight="1">
      <c r="A34" s="27" t="s">
        <v>89</v>
      </c>
      <c r="B34" s="135" t="s">
        <v>75</v>
      </c>
      <c r="C34" s="136"/>
      <c r="D34" s="136"/>
      <c r="E34" s="136"/>
      <c r="F34" s="136"/>
      <c r="G34" s="137"/>
      <c r="H34" s="132">
        <v>0</v>
      </c>
      <c r="I34" s="133"/>
      <c r="J34" s="133"/>
      <c r="K34" s="133"/>
      <c r="L34" s="133"/>
      <c r="M34" s="133"/>
      <c r="N34" s="134"/>
    </row>
    <row r="35" spans="1:14" ht="14.25" customHeight="1">
      <c r="A35" s="27" t="s">
        <v>90</v>
      </c>
      <c r="B35" s="135" t="s">
        <v>76</v>
      </c>
      <c r="C35" s="136"/>
      <c r="D35" s="136"/>
      <c r="E35" s="136"/>
      <c r="F35" s="136"/>
      <c r="G35" s="137"/>
      <c r="H35" s="132">
        <v>0</v>
      </c>
      <c r="I35" s="133"/>
      <c r="J35" s="133"/>
      <c r="K35" s="133"/>
      <c r="L35" s="133"/>
      <c r="M35" s="133"/>
      <c r="N35" s="134"/>
    </row>
    <row r="36" spans="1:14" ht="15.75">
      <c r="A36" s="27" t="s">
        <v>91</v>
      </c>
      <c r="B36" s="129" t="s">
        <v>32</v>
      </c>
      <c r="C36" s="130"/>
      <c r="D36" s="130"/>
      <c r="E36" s="130"/>
      <c r="F36" s="130"/>
      <c r="G36" s="131"/>
      <c r="H36" s="132">
        <v>0</v>
      </c>
      <c r="I36" s="133"/>
      <c r="J36" s="133"/>
      <c r="K36" s="133"/>
      <c r="L36" s="133"/>
      <c r="M36" s="133"/>
      <c r="N36" s="134"/>
    </row>
    <row r="37" spans="1:14" ht="15.75">
      <c r="A37" s="27" t="s">
        <v>92</v>
      </c>
      <c r="B37" s="129" t="s">
        <v>33</v>
      </c>
      <c r="C37" s="130"/>
      <c r="D37" s="130"/>
      <c r="E37" s="130"/>
      <c r="F37" s="130"/>
      <c r="G37" s="131"/>
      <c r="H37" s="132">
        <v>0</v>
      </c>
      <c r="I37" s="133"/>
      <c r="J37" s="133"/>
      <c r="K37" s="133"/>
      <c r="L37" s="133"/>
      <c r="M37" s="133"/>
      <c r="N37" s="134"/>
    </row>
    <row r="38" spans="1:14" ht="15.75">
      <c r="A38" s="27" t="s">
        <v>80</v>
      </c>
      <c r="B38" s="129" t="s">
        <v>24</v>
      </c>
      <c r="C38" s="130"/>
      <c r="D38" s="130"/>
      <c r="E38" s="130"/>
      <c r="F38" s="130"/>
      <c r="G38" s="131"/>
      <c r="H38" s="132">
        <v>3335350</v>
      </c>
      <c r="I38" s="133"/>
      <c r="J38" s="133"/>
      <c r="K38" s="133"/>
      <c r="L38" s="133"/>
      <c r="M38" s="133"/>
      <c r="N38" s="134"/>
    </row>
    <row r="39" spans="1:14" ht="15.75">
      <c r="A39" s="27"/>
      <c r="B39" s="129" t="s">
        <v>25</v>
      </c>
      <c r="C39" s="130"/>
      <c r="D39" s="130"/>
      <c r="E39" s="130"/>
      <c r="F39" s="130"/>
      <c r="G39" s="131"/>
      <c r="H39" s="132"/>
      <c r="I39" s="133"/>
      <c r="J39" s="133"/>
      <c r="K39" s="133"/>
      <c r="L39" s="133"/>
      <c r="M39" s="133"/>
      <c r="N39" s="134"/>
    </row>
    <row r="40" spans="1:14" ht="15.75">
      <c r="A40" s="27" t="s">
        <v>93</v>
      </c>
      <c r="B40" s="129" t="s">
        <v>77</v>
      </c>
      <c r="C40" s="130"/>
      <c r="D40" s="130"/>
      <c r="E40" s="130"/>
      <c r="F40" s="130"/>
      <c r="G40" s="131"/>
      <c r="H40" s="132"/>
      <c r="I40" s="133"/>
      <c r="J40" s="133"/>
      <c r="K40" s="133"/>
      <c r="L40" s="133"/>
      <c r="M40" s="133"/>
      <c r="N40" s="134"/>
    </row>
    <row r="41" spans="1:14" ht="15.75">
      <c r="A41" s="27" t="s">
        <v>94</v>
      </c>
      <c r="B41" s="129" t="s">
        <v>78</v>
      </c>
      <c r="C41" s="130"/>
      <c r="D41" s="130"/>
      <c r="E41" s="130"/>
      <c r="F41" s="130"/>
      <c r="G41" s="131"/>
      <c r="H41" s="132">
        <v>3335350</v>
      </c>
      <c r="I41" s="133"/>
      <c r="J41" s="133"/>
      <c r="K41" s="133"/>
      <c r="L41" s="133"/>
      <c r="M41" s="133"/>
      <c r="N41" s="134"/>
    </row>
    <row r="42" spans="1:14" ht="15.75">
      <c r="A42" s="27"/>
      <c r="B42" s="129" t="s">
        <v>0</v>
      </c>
      <c r="C42" s="130"/>
      <c r="D42" s="130"/>
      <c r="E42" s="130"/>
      <c r="F42" s="130"/>
      <c r="G42" s="131"/>
      <c r="H42" s="132"/>
      <c r="I42" s="133"/>
      <c r="J42" s="133"/>
      <c r="K42" s="133"/>
      <c r="L42" s="133"/>
      <c r="M42" s="133"/>
      <c r="N42" s="134"/>
    </row>
    <row r="43" spans="1:14" ht="15.75">
      <c r="A43" s="27" t="s">
        <v>95</v>
      </c>
      <c r="B43" s="129" t="s">
        <v>34</v>
      </c>
      <c r="C43" s="130"/>
      <c r="D43" s="130"/>
      <c r="E43" s="130"/>
      <c r="F43" s="130"/>
      <c r="G43" s="131"/>
      <c r="H43" s="176">
        <v>785811</v>
      </c>
      <c r="I43" s="177"/>
      <c r="J43" s="177"/>
      <c r="K43" s="177"/>
      <c r="L43" s="177"/>
      <c r="M43" s="177"/>
      <c r="N43" s="178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118" t="s">
        <v>79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</row>
    <row r="46" spans="1:14" ht="15.75">
      <c r="A46" s="118" t="s">
        <v>240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</row>
    <row r="47" spans="1:14" ht="9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31.5" customHeight="1">
      <c r="A48" s="138" t="s">
        <v>19</v>
      </c>
      <c r="B48" s="138"/>
      <c r="C48" s="138"/>
      <c r="D48" s="138" t="s">
        <v>96</v>
      </c>
      <c r="E48" s="138" t="s">
        <v>97</v>
      </c>
      <c r="F48" s="138"/>
      <c r="G48" s="138" t="s">
        <v>98</v>
      </c>
      <c r="H48" s="138"/>
      <c r="I48" s="138"/>
      <c r="J48" s="138"/>
      <c r="K48" s="138"/>
      <c r="L48" s="138"/>
      <c r="M48" s="138"/>
      <c r="N48" s="138"/>
    </row>
    <row r="49" spans="1:14" ht="15.75" customHeight="1">
      <c r="A49" s="138"/>
      <c r="B49" s="138"/>
      <c r="C49" s="138"/>
      <c r="D49" s="138"/>
      <c r="E49" s="138"/>
      <c r="F49" s="138"/>
      <c r="G49" s="138" t="s">
        <v>99</v>
      </c>
      <c r="H49" s="138" t="s">
        <v>22</v>
      </c>
      <c r="I49" s="138"/>
      <c r="J49" s="138"/>
      <c r="K49" s="138"/>
      <c r="L49" s="138"/>
      <c r="M49" s="138"/>
      <c r="N49" s="138"/>
    </row>
    <row r="50" spans="1:14" ht="93" customHeight="1">
      <c r="A50" s="138"/>
      <c r="B50" s="138"/>
      <c r="C50" s="138"/>
      <c r="D50" s="138"/>
      <c r="E50" s="138"/>
      <c r="F50" s="138"/>
      <c r="G50" s="138"/>
      <c r="H50" s="138" t="s">
        <v>100</v>
      </c>
      <c r="I50" s="142" t="s">
        <v>182</v>
      </c>
      <c r="J50" s="142"/>
      <c r="K50" s="142" t="s">
        <v>101</v>
      </c>
      <c r="L50" s="142"/>
      <c r="M50" s="142" t="s">
        <v>102</v>
      </c>
      <c r="N50" s="142"/>
    </row>
    <row r="51" spans="1:14" ht="30.75" customHeight="1">
      <c r="A51" s="138"/>
      <c r="B51" s="138"/>
      <c r="C51" s="138"/>
      <c r="D51" s="138"/>
      <c r="E51" s="138"/>
      <c r="F51" s="138"/>
      <c r="G51" s="138"/>
      <c r="H51" s="138"/>
      <c r="I51" s="142"/>
      <c r="J51" s="142"/>
      <c r="K51" s="142"/>
      <c r="L51" s="142"/>
      <c r="M51" s="45" t="s">
        <v>99</v>
      </c>
      <c r="N51" s="15" t="s">
        <v>122</v>
      </c>
    </row>
    <row r="52" spans="1:14" ht="15.75" customHeight="1">
      <c r="A52" s="140">
        <v>1</v>
      </c>
      <c r="B52" s="140"/>
      <c r="C52" s="140"/>
      <c r="D52" s="30">
        <v>2</v>
      </c>
      <c r="E52" s="146">
        <v>3</v>
      </c>
      <c r="F52" s="146"/>
      <c r="G52" s="30">
        <v>4</v>
      </c>
      <c r="H52" s="30">
        <v>5</v>
      </c>
      <c r="I52" s="146">
        <v>6</v>
      </c>
      <c r="J52" s="146"/>
      <c r="K52" s="146">
        <v>7</v>
      </c>
      <c r="L52" s="146"/>
      <c r="M52" s="30">
        <v>8</v>
      </c>
      <c r="N52" s="31">
        <v>9</v>
      </c>
    </row>
    <row r="53" spans="1:14" ht="17.25" customHeight="1">
      <c r="A53" s="141" t="s">
        <v>103</v>
      </c>
      <c r="B53" s="141"/>
      <c r="C53" s="141"/>
      <c r="D53" s="13">
        <v>100</v>
      </c>
      <c r="E53" s="147" t="s">
        <v>123</v>
      </c>
      <c r="F53" s="147"/>
      <c r="G53" s="48">
        <f>SUM(G55,G56,G57,G58,G59:G60,G60,G61)</f>
        <v>33935200</v>
      </c>
      <c r="H53" s="49">
        <f>SUM(H56)</f>
        <v>29263400</v>
      </c>
      <c r="I53" s="148">
        <f>SUM(I59)</f>
        <v>3471800</v>
      </c>
      <c r="J53" s="148"/>
      <c r="K53" s="148">
        <f>SUM(K59)</f>
        <v>0</v>
      </c>
      <c r="L53" s="148"/>
      <c r="M53" s="48">
        <f>SUM(M55,M57,M56,M58,M59,M60,M61)</f>
        <v>1200000</v>
      </c>
      <c r="N53" s="15"/>
    </row>
    <row r="54" spans="1:14" ht="17.25" customHeight="1">
      <c r="A54" s="141" t="s">
        <v>22</v>
      </c>
      <c r="B54" s="141"/>
      <c r="C54" s="141"/>
      <c r="D54" s="13"/>
      <c r="E54" s="226"/>
      <c r="F54" s="227"/>
      <c r="G54" s="50"/>
      <c r="H54" s="51"/>
      <c r="I54" s="143"/>
      <c r="J54" s="143"/>
      <c r="K54" s="143"/>
      <c r="L54" s="143"/>
      <c r="M54" s="48"/>
      <c r="N54" s="15"/>
    </row>
    <row r="55" spans="1:14" ht="17.25" customHeight="1">
      <c r="A55" s="141" t="s">
        <v>104</v>
      </c>
      <c r="B55" s="141"/>
      <c r="C55" s="141"/>
      <c r="D55" s="13">
        <v>110</v>
      </c>
      <c r="E55" s="139"/>
      <c r="F55" s="139"/>
      <c r="G55" s="48">
        <f>SUM(H55,M55)</f>
        <v>0</v>
      </c>
      <c r="H55" s="48" t="s">
        <v>123</v>
      </c>
      <c r="I55" s="148" t="s">
        <v>123</v>
      </c>
      <c r="J55" s="148"/>
      <c r="K55" s="148" t="s">
        <v>123</v>
      </c>
      <c r="L55" s="148"/>
      <c r="M55" s="48">
        <v>0</v>
      </c>
      <c r="N55" s="29" t="s">
        <v>123</v>
      </c>
    </row>
    <row r="56" spans="1:14" ht="17.25" customHeight="1">
      <c r="A56" s="141" t="s">
        <v>105</v>
      </c>
      <c r="B56" s="141"/>
      <c r="C56" s="141"/>
      <c r="D56" s="13">
        <v>120</v>
      </c>
      <c r="E56" s="139"/>
      <c r="F56" s="139"/>
      <c r="G56" s="48">
        <f>SUM(H56,M56)</f>
        <v>30463400</v>
      </c>
      <c r="H56" s="49">
        <v>29263400</v>
      </c>
      <c r="I56" s="148" t="s">
        <v>123</v>
      </c>
      <c r="J56" s="148"/>
      <c r="K56" s="148" t="s">
        <v>123</v>
      </c>
      <c r="L56" s="148"/>
      <c r="M56" s="48">
        <v>1200000</v>
      </c>
      <c r="N56" s="15"/>
    </row>
    <row r="57" spans="1:14" ht="29.25" customHeight="1">
      <c r="A57" s="141" t="s">
        <v>124</v>
      </c>
      <c r="B57" s="141"/>
      <c r="C57" s="141"/>
      <c r="D57" s="13">
        <v>130</v>
      </c>
      <c r="E57" s="139"/>
      <c r="F57" s="139"/>
      <c r="G57" s="46">
        <f>M57</f>
        <v>0</v>
      </c>
      <c r="H57" s="46" t="s">
        <v>123</v>
      </c>
      <c r="I57" s="149" t="s">
        <v>123</v>
      </c>
      <c r="J57" s="149"/>
      <c r="K57" s="149" t="s">
        <v>123</v>
      </c>
      <c r="L57" s="149"/>
      <c r="M57" s="48">
        <v>0</v>
      </c>
      <c r="N57" s="29" t="s">
        <v>123</v>
      </c>
    </row>
    <row r="58" spans="1:14" ht="78" customHeight="1">
      <c r="A58" s="141" t="s">
        <v>125</v>
      </c>
      <c r="B58" s="141"/>
      <c r="C58" s="141"/>
      <c r="D58" s="13">
        <v>140</v>
      </c>
      <c r="E58" s="139"/>
      <c r="F58" s="139"/>
      <c r="G58" s="46">
        <f>SUM(H58,M58)</f>
        <v>0</v>
      </c>
      <c r="H58" s="46" t="s">
        <v>123</v>
      </c>
      <c r="I58" s="149" t="s">
        <v>123</v>
      </c>
      <c r="J58" s="149"/>
      <c r="K58" s="149" t="s">
        <v>123</v>
      </c>
      <c r="L58" s="149"/>
      <c r="M58" s="48">
        <v>0</v>
      </c>
      <c r="N58" s="29" t="s">
        <v>123</v>
      </c>
    </row>
    <row r="59" spans="1:14" ht="33" customHeight="1">
      <c r="A59" s="141" t="s">
        <v>106</v>
      </c>
      <c r="B59" s="141"/>
      <c r="C59" s="141"/>
      <c r="D59" s="13">
        <v>150</v>
      </c>
      <c r="E59" s="139"/>
      <c r="F59" s="139"/>
      <c r="G59" s="48">
        <f>SUM(I59:M59)</f>
        <v>3471800</v>
      </c>
      <c r="H59" s="46" t="s">
        <v>123</v>
      </c>
      <c r="I59" s="149">
        <v>3471800</v>
      </c>
      <c r="J59" s="149"/>
      <c r="K59" s="149">
        <v>0</v>
      </c>
      <c r="L59" s="149"/>
      <c r="M59" s="48">
        <v>0</v>
      </c>
      <c r="N59" s="29" t="s">
        <v>123</v>
      </c>
    </row>
    <row r="60" spans="1:14" ht="17.25" customHeight="1">
      <c r="A60" s="141" t="s">
        <v>107</v>
      </c>
      <c r="B60" s="141"/>
      <c r="C60" s="141"/>
      <c r="D60" s="13">
        <v>160</v>
      </c>
      <c r="E60" s="139"/>
      <c r="F60" s="139"/>
      <c r="G60" s="46">
        <f>M60</f>
        <v>0</v>
      </c>
      <c r="H60" s="46" t="s">
        <v>123</v>
      </c>
      <c r="I60" s="149" t="s">
        <v>123</v>
      </c>
      <c r="J60" s="149"/>
      <c r="K60" s="149" t="s">
        <v>123</v>
      </c>
      <c r="L60" s="149"/>
      <c r="M60" s="48">
        <v>0</v>
      </c>
      <c r="N60" s="15"/>
    </row>
    <row r="61" spans="1:14" ht="17.25" customHeight="1">
      <c r="A61" s="141" t="s">
        <v>108</v>
      </c>
      <c r="B61" s="141"/>
      <c r="C61" s="141"/>
      <c r="D61" s="13">
        <v>180</v>
      </c>
      <c r="E61" s="147" t="s">
        <v>123</v>
      </c>
      <c r="F61" s="147"/>
      <c r="G61" s="46">
        <f>M61</f>
        <v>0</v>
      </c>
      <c r="H61" s="46" t="s">
        <v>123</v>
      </c>
      <c r="I61" s="149" t="s">
        <v>123</v>
      </c>
      <c r="J61" s="149"/>
      <c r="K61" s="149" t="s">
        <v>123</v>
      </c>
      <c r="L61" s="149"/>
      <c r="M61" s="48">
        <v>0</v>
      </c>
      <c r="N61" s="29" t="s">
        <v>123</v>
      </c>
    </row>
    <row r="62" spans="1:14" ht="17.25" customHeight="1">
      <c r="A62" s="141" t="s">
        <v>109</v>
      </c>
      <c r="B62" s="141"/>
      <c r="C62" s="141"/>
      <c r="D62" s="32" t="s">
        <v>130</v>
      </c>
      <c r="E62" s="164" t="s">
        <v>123</v>
      </c>
      <c r="F62" s="164"/>
      <c r="G62" s="48">
        <f>SUM(H62:N62)</f>
        <v>33935200</v>
      </c>
      <c r="H62" s="48">
        <f>SUM(H64,H74,H76,H80,H81,H84)</f>
        <v>29263400</v>
      </c>
      <c r="I62" s="148">
        <f>SUM(I64,I74,I76,I80,I81,I84)</f>
        <v>3471800</v>
      </c>
      <c r="J62" s="148"/>
      <c r="K62" s="148">
        <f>SUM(K64,K74,K76,K80,K81,K84)</f>
        <v>0</v>
      </c>
      <c r="L62" s="148"/>
      <c r="M62" s="48">
        <f>SUM(M64,M74,M76,M80,M81,M84)</f>
        <v>1200000</v>
      </c>
      <c r="N62" s="48">
        <f>SUM(N64,N74,N76,N80,N81,N84)</f>
        <v>0</v>
      </c>
    </row>
    <row r="63" spans="1:14" ht="17.25" customHeight="1">
      <c r="A63" s="141" t="s">
        <v>22</v>
      </c>
      <c r="B63" s="141"/>
      <c r="C63" s="141"/>
      <c r="D63" s="32"/>
      <c r="E63" s="164"/>
      <c r="F63" s="164"/>
      <c r="G63" s="55"/>
      <c r="H63" s="56"/>
      <c r="I63" s="150"/>
      <c r="J63" s="150"/>
      <c r="K63" s="150"/>
      <c r="L63" s="150"/>
      <c r="M63" s="48"/>
      <c r="N63" s="15"/>
    </row>
    <row r="64" spans="1:15" s="17" customFormat="1" ht="17.25" customHeight="1">
      <c r="A64" s="163" t="s">
        <v>126</v>
      </c>
      <c r="B64" s="163"/>
      <c r="C64" s="163"/>
      <c r="D64" s="57" t="s">
        <v>131</v>
      </c>
      <c r="E64" s="171"/>
      <c r="F64" s="171"/>
      <c r="G64" s="54">
        <f>G66+2900</f>
        <v>27724600</v>
      </c>
      <c r="H64" s="54">
        <f>H66+2900</f>
        <v>26774600</v>
      </c>
      <c r="I64" s="150">
        <f>I66</f>
        <v>0</v>
      </c>
      <c r="J64" s="150"/>
      <c r="K64" s="150">
        <f>K66</f>
        <v>0</v>
      </c>
      <c r="L64" s="150"/>
      <c r="M64" s="54">
        <f>M66</f>
        <v>950000</v>
      </c>
      <c r="N64" s="54">
        <f>N66</f>
        <v>0</v>
      </c>
      <c r="O64" s="18"/>
    </row>
    <row r="65" spans="1:15" s="17" customFormat="1" ht="17.25" customHeight="1">
      <c r="A65" s="141" t="s">
        <v>110</v>
      </c>
      <c r="B65" s="141"/>
      <c r="C65" s="141"/>
      <c r="D65" s="32"/>
      <c r="E65" s="164"/>
      <c r="F65" s="164"/>
      <c r="G65" s="55"/>
      <c r="H65" s="56"/>
      <c r="I65" s="150"/>
      <c r="J65" s="150"/>
      <c r="K65" s="150"/>
      <c r="L65" s="150"/>
      <c r="M65" s="48"/>
      <c r="N65" s="15"/>
      <c r="O65" s="18"/>
    </row>
    <row r="66" spans="1:14" ht="33" customHeight="1">
      <c r="A66" s="141" t="s">
        <v>111</v>
      </c>
      <c r="B66" s="141"/>
      <c r="C66" s="141"/>
      <c r="D66" s="32" t="s">
        <v>132</v>
      </c>
      <c r="E66" s="164"/>
      <c r="F66" s="164"/>
      <c r="G66" s="58">
        <f>SUM(G67:G73)</f>
        <v>27721700</v>
      </c>
      <c r="H66" s="58">
        <f>SUM(H67:H73)</f>
        <v>26771700</v>
      </c>
      <c r="I66" s="148">
        <f>SUM(I67:J73)</f>
        <v>0</v>
      </c>
      <c r="J66" s="148"/>
      <c r="K66" s="148">
        <f>SUM(K67:L73)</f>
        <v>0</v>
      </c>
      <c r="L66" s="148"/>
      <c r="M66" s="58">
        <f>SUM(M67:M73)</f>
        <v>950000</v>
      </c>
      <c r="N66" s="58">
        <f>SUM(N67:N73)</f>
        <v>0</v>
      </c>
    </row>
    <row r="67" spans="1:14" ht="46.5" customHeight="1">
      <c r="A67" s="141" t="s">
        <v>227</v>
      </c>
      <c r="B67" s="141"/>
      <c r="C67" s="141"/>
      <c r="D67" s="32"/>
      <c r="E67" s="165" t="s">
        <v>228</v>
      </c>
      <c r="F67" s="165"/>
      <c r="G67" s="58">
        <f aca="true" t="shared" si="0" ref="G67:G80">SUM(H67:M67)</f>
        <v>1295800</v>
      </c>
      <c r="H67" s="58">
        <v>1295800</v>
      </c>
      <c r="I67" s="148">
        <v>0</v>
      </c>
      <c r="J67" s="148"/>
      <c r="K67" s="148">
        <v>0</v>
      </c>
      <c r="L67" s="148"/>
      <c r="M67" s="48">
        <v>0</v>
      </c>
      <c r="N67" s="66">
        <v>0</v>
      </c>
    </row>
    <row r="68" spans="1:14" ht="173.25" customHeight="1">
      <c r="A68" s="141" t="s">
        <v>238</v>
      </c>
      <c r="B68" s="141"/>
      <c r="C68" s="141"/>
      <c r="D68" s="32"/>
      <c r="E68" s="165" t="s">
        <v>229</v>
      </c>
      <c r="F68" s="165"/>
      <c r="G68" s="58">
        <f t="shared" si="0"/>
        <v>8923500</v>
      </c>
      <c r="H68" s="58">
        <v>8923500</v>
      </c>
      <c r="I68" s="148">
        <v>0</v>
      </c>
      <c r="J68" s="148"/>
      <c r="K68" s="148">
        <v>0</v>
      </c>
      <c r="L68" s="148"/>
      <c r="M68" s="48">
        <v>0</v>
      </c>
      <c r="N68" s="66">
        <v>0</v>
      </c>
    </row>
    <row r="69" spans="1:14" ht="49.5" customHeight="1">
      <c r="A69" s="141" t="s">
        <v>227</v>
      </c>
      <c r="B69" s="141"/>
      <c r="C69" s="141"/>
      <c r="D69" s="32"/>
      <c r="E69" s="165" t="s">
        <v>233</v>
      </c>
      <c r="F69" s="165"/>
      <c r="G69" s="58">
        <f t="shared" si="0"/>
        <v>1441600</v>
      </c>
      <c r="H69" s="58">
        <v>1441600</v>
      </c>
      <c r="I69" s="148">
        <v>0</v>
      </c>
      <c r="J69" s="148"/>
      <c r="K69" s="148">
        <v>0</v>
      </c>
      <c r="L69" s="148"/>
      <c r="M69" s="48">
        <v>0</v>
      </c>
      <c r="N69" s="66">
        <v>0</v>
      </c>
    </row>
    <row r="70" spans="1:14" ht="176.25" customHeight="1">
      <c r="A70" s="141" t="s">
        <v>238</v>
      </c>
      <c r="B70" s="141"/>
      <c r="C70" s="141"/>
      <c r="D70" s="32"/>
      <c r="E70" s="165" t="s">
        <v>232</v>
      </c>
      <c r="F70" s="165"/>
      <c r="G70" s="58">
        <f t="shared" si="0"/>
        <v>11807600</v>
      </c>
      <c r="H70" s="58">
        <v>11807600</v>
      </c>
      <c r="I70" s="148">
        <v>0</v>
      </c>
      <c r="J70" s="148"/>
      <c r="K70" s="148">
        <v>0</v>
      </c>
      <c r="L70" s="148"/>
      <c r="M70" s="48">
        <v>0</v>
      </c>
      <c r="N70" s="66">
        <v>0</v>
      </c>
    </row>
    <row r="71" spans="1:14" ht="33" customHeight="1">
      <c r="A71" s="141" t="s">
        <v>227</v>
      </c>
      <c r="B71" s="141"/>
      <c r="C71" s="141"/>
      <c r="D71" s="32"/>
      <c r="E71" s="165" t="s">
        <v>235</v>
      </c>
      <c r="F71" s="165"/>
      <c r="G71" s="58">
        <f t="shared" si="0"/>
        <v>296000</v>
      </c>
      <c r="H71" s="58">
        <v>296000</v>
      </c>
      <c r="I71" s="148">
        <v>0</v>
      </c>
      <c r="J71" s="148"/>
      <c r="K71" s="148">
        <v>0</v>
      </c>
      <c r="L71" s="148"/>
      <c r="M71" s="48">
        <v>0</v>
      </c>
      <c r="N71" s="66">
        <v>0</v>
      </c>
    </row>
    <row r="72" spans="1:14" ht="178.5" customHeight="1">
      <c r="A72" s="141" t="s">
        <v>238</v>
      </c>
      <c r="B72" s="141"/>
      <c r="C72" s="141"/>
      <c r="D72" s="32"/>
      <c r="E72" s="165" t="s">
        <v>234</v>
      </c>
      <c r="F72" s="165"/>
      <c r="G72" s="58">
        <f t="shared" si="0"/>
        <v>3007200</v>
      </c>
      <c r="H72" s="58">
        <v>3007200</v>
      </c>
      <c r="I72" s="148">
        <v>0</v>
      </c>
      <c r="J72" s="148"/>
      <c r="K72" s="148">
        <v>0</v>
      </c>
      <c r="L72" s="148"/>
      <c r="M72" s="48">
        <v>0</v>
      </c>
      <c r="N72" s="66">
        <v>0</v>
      </c>
    </row>
    <row r="73" spans="1:14" ht="111" customHeight="1">
      <c r="A73" s="141" t="s">
        <v>237</v>
      </c>
      <c r="B73" s="141"/>
      <c r="C73" s="141"/>
      <c r="D73" s="32"/>
      <c r="E73" s="165" t="s">
        <v>236</v>
      </c>
      <c r="F73" s="165"/>
      <c r="G73" s="58">
        <f t="shared" si="0"/>
        <v>950000</v>
      </c>
      <c r="H73" s="58">
        <v>0</v>
      </c>
      <c r="I73" s="148">
        <v>0</v>
      </c>
      <c r="J73" s="148"/>
      <c r="K73" s="148">
        <v>0</v>
      </c>
      <c r="L73" s="148"/>
      <c r="M73" s="48">
        <v>950000</v>
      </c>
      <c r="N73" s="59">
        <v>0</v>
      </c>
    </row>
    <row r="74" spans="1:14" ht="31.5" customHeight="1">
      <c r="A74" s="170" t="s">
        <v>112</v>
      </c>
      <c r="B74" s="170"/>
      <c r="C74" s="170"/>
      <c r="D74" s="57" t="s">
        <v>133</v>
      </c>
      <c r="E74" s="171"/>
      <c r="F74" s="171"/>
      <c r="G74" s="54">
        <f t="shared" si="0"/>
        <v>0</v>
      </c>
      <c r="H74" s="60">
        <v>0</v>
      </c>
      <c r="I74" s="143">
        <v>0</v>
      </c>
      <c r="J74" s="143"/>
      <c r="K74" s="143">
        <v>0</v>
      </c>
      <c r="L74" s="143"/>
      <c r="M74" s="50">
        <v>0</v>
      </c>
      <c r="N74" s="72">
        <v>0</v>
      </c>
    </row>
    <row r="75" spans="1:15" ht="15.75" customHeight="1">
      <c r="A75" s="141" t="s">
        <v>110</v>
      </c>
      <c r="B75" s="141"/>
      <c r="C75" s="141"/>
      <c r="D75" s="32"/>
      <c r="E75" s="228"/>
      <c r="F75" s="229"/>
      <c r="G75" s="58"/>
      <c r="H75" s="56"/>
      <c r="I75" s="151"/>
      <c r="J75" s="151"/>
      <c r="K75" s="151"/>
      <c r="L75" s="151"/>
      <c r="M75" s="58"/>
      <c r="N75" s="61"/>
      <c r="O75" s="19"/>
    </row>
    <row r="76" spans="1:15" ht="30.75" customHeight="1">
      <c r="A76" s="163" t="s">
        <v>113</v>
      </c>
      <c r="B76" s="163"/>
      <c r="C76" s="163"/>
      <c r="D76" s="57" t="s">
        <v>134</v>
      </c>
      <c r="E76" s="171"/>
      <c r="F76" s="171"/>
      <c r="G76" s="58">
        <f t="shared" si="0"/>
        <v>200</v>
      </c>
      <c r="H76" s="56">
        <f>SUM(H77:H79)</f>
        <v>200</v>
      </c>
      <c r="I76" s="152">
        <f>SUM(I77:J79)</f>
        <v>0</v>
      </c>
      <c r="J76" s="153"/>
      <c r="K76" s="152">
        <f>SUM(K77:L79)</f>
        <v>0</v>
      </c>
      <c r="L76" s="153"/>
      <c r="M76" s="56">
        <f>SUM(M77:M79)</f>
        <v>0</v>
      </c>
      <c r="N76" s="56">
        <f>SUM(N77:N79)</f>
        <v>0</v>
      </c>
      <c r="O76" s="19"/>
    </row>
    <row r="77" spans="1:14" ht="47.25" customHeight="1">
      <c r="A77" s="141" t="s">
        <v>227</v>
      </c>
      <c r="B77" s="141"/>
      <c r="C77" s="141"/>
      <c r="D77" s="57"/>
      <c r="E77" s="165" t="s">
        <v>228</v>
      </c>
      <c r="F77" s="165"/>
      <c r="G77" s="58">
        <f t="shared" si="0"/>
        <v>100</v>
      </c>
      <c r="H77" s="56">
        <v>100</v>
      </c>
      <c r="I77" s="148">
        <v>0</v>
      </c>
      <c r="J77" s="148"/>
      <c r="K77" s="148">
        <v>0</v>
      </c>
      <c r="L77" s="148"/>
      <c r="M77" s="48">
        <v>0</v>
      </c>
      <c r="N77" s="66">
        <v>0</v>
      </c>
    </row>
    <row r="78" spans="1:14" ht="46.5" customHeight="1">
      <c r="A78" s="141" t="s">
        <v>227</v>
      </c>
      <c r="B78" s="141"/>
      <c r="C78" s="141"/>
      <c r="D78" s="57"/>
      <c r="E78" s="165" t="s">
        <v>230</v>
      </c>
      <c r="F78" s="165"/>
      <c r="G78" s="58">
        <f t="shared" si="0"/>
        <v>100</v>
      </c>
      <c r="H78" s="56">
        <v>100</v>
      </c>
      <c r="I78" s="148">
        <v>0</v>
      </c>
      <c r="J78" s="148"/>
      <c r="K78" s="148">
        <v>0</v>
      </c>
      <c r="L78" s="148"/>
      <c r="M78" s="48">
        <v>0</v>
      </c>
      <c r="N78" s="66">
        <v>0</v>
      </c>
    </row>
    <row r="79" spans="1:14" ht="45" customHeight="1">
      <c r="A79" s="141" t="s">
        <v>227</v>
      </c>
      <c r="B79" s="141"/>
      <c r="C79" s="141"/>
      <c r="D79" s="57"/>
      <c r="E79" s="165" t="s">
        <v>231</v>
      </c>
      <c r="F79" s="165"/>
      <c r="G79" s="58">
        <f t="shared" si="0"/>
        <v>0</v>
      </c>
      <c r="H79" s="56">
        <v>0</v>
      </c>
      <c r="I79" s="148">
        <v>0</v>
      </c>
      <c r="J79" s="148"/>
      <c r="K79" s="148">
        <v>0</v>
      </c>
      <c r="L79" s="148"/>
      <c r="M79" s="48">
        <v>0</v>
      </c>
      <c r="N79" s="66">
        <v>0</v>
      </c>
    </row>
    <row r="80" spans="1:14" ht="30" customHeight="1">
      <c r="A80" s="169" t="s">
        <v>127</v>
      </c>
      <c r="B80" s="169"/>
      <c r="C80" s="169"/>
      <c r="D80" s="62" t="s">
        <v>135</v>
      </c>
      <c r="E80" s="230"/>
      <c r="F80" s="231"/>
      <c r="G80" s="58">
        <f t="shared" si="0"/>
        <v>0</v>
      </c>
      <c r="H80" s="69">
        <v>0</v>
      </c>
      <c r="I80" s="148">
        <v>0</v>
      </c>
      <c r="J80" s="148"/>
      <c r="K80" s="148">
        <v>0</v>
      </c>
      <c r="L80" s="148"/>
      <c r="M80" s="48">
        <v>0</v>
      </c>
      <c r="N80" s="66">
        <v>0</v>
      </c>
    </row>
    <row r="81" spans="1:14" ht="45.75" customHeight="1">
      <c r="A81" s="169" t="s">
        <v>128</v>
      </c>
      <c r="B81" s="169"/>
      <c r="C81" s="169"/>
      <c r="D81" s="62" t="s">
        <v>136</v>
      </c>
      <c r="E81" s="225"/>
      <c r="F81" s="225"/>
      <c r="G81" s="64">
        <f>SUM(G82:G83)</f>
        <v>684000</v>
      </c>
      <c r="H81" s="63">
        <v>0</v>
      </c>
      <c r="I81" s="150">
        <f>SUM(I82:J83)</f>
        <v>684000</v>
      </c>
      <c r="J81" s="150"/>
      <c r="K81" s="158">
        <v>0</v>
      </c>
      <c r="L81" s="159"/>
      <c r="M81" s="50">
        <v>0</v>
      </c>
      <c r="N81" s="71">
        <v>0</v>
      </c>
    </row>
    <row r="82" spans="1:14" ht="47.25" customHeight="1">
      <c r="A82" s="141" t="s">
        <v>186</v>
      </c>
      <c r="B82" s="141"/>
      <c r="C82" s="141"/>
      <c r="D82" s="65"/>
      <c r="E82" s="224" t="s">
        <v>188</v>
      </c>
      <c r="F82" s="224"/>
      <c r="G82" s="58">
        <f>SUM(H82:M82)</f>
        <v>20000</v>
      </c>
      <c r="H82" s="58">
        <v>0</v>
      </c>
      <c r="I82" s="162">
        <v>20000</v>
      </c>
      <c r="J82" s="162"/>
      <c r="K82" s="148">
        <v>0</v>
      </c>
      <c r="L82" s="148"/>
      <c r="M82" s="48">
        <v>0</v>
      </c>
      <c r="N82" s="66">
        <v>0</v>
      </c>
    </row>
    <row r="83" spans="1:14" ht="76.5" customHeight="1">
      <c r="A83" s="167" t="s">
        <v>183</v>
      </c>
      <c r="B83" s="167"/>
      <c r="C83" s="167"/>
      <c r="D83" s="65"/>
      <c r="E83" s="224" t="s">
        <v>184</v>
      </c>
      <c r="F83" s="224"/>
      <c r="G83" s="58">
        <f>SUM(H83:M83)</f>
        <v>664000</v>
      </c>
      <c r="H83" s="58">
        <v>0</v>
      </c>
      <c r="I83" s="162">
        <v>664000</v>
      </c>
      <c r="J83" s="162"/>
      <c r="K83" s="148">
        <v>0</v>
      </c>
      <c r="L83" s="148"/>
      <c r="M83" s="48">
        <v>0</v>
      </c>
      <c r="N83" s="66">
        <v>0</v>
      </c>
    </row>
    <row r="84" spans="1:14" ht="32.25" customHeight="1">
      <c r="A84" s="169" t="s">
        <v>129</v>
      </c>
      <c r="B84" s="169"/>
      <c r="C84" s="169"/>
      <c r="D84" s="62" t="s">
        <v>137</v>
      </c>
      <c r="E84" s="139" t="s">
        <v>123</v>
      </c>
      <c r="F84" s="139"/>
      <c r="G84" s="54">
        <f>SUM(H84:M84)</f>
        <v>5526400</v>
      </c>
      <c r="H84" s="54">
        <f>SUM(H85:H112)</f>
        <v>2488600</v>
      </c>
      <c r="I84" s="160">
        <f>SUM(I85:J112)</f>
        <v>2787800</v>
      </c>
      <c r="J84" s="160"/>
      <c r="K84" s="160">
        <f>SUM(K85:L112)</f>
        <v>0</v>
      </c>
      <c r="L84" s="160"/>
      <c r="M84" s="54">
        <f>SUM(M85:M112)</f>
        <v>250000</v>
      </c>
      <c r="N84" s="54">
        <f>SUM(N85:N112)</f>
        <v>0</v>
      </c>
    </row>
    <row r="85" spans="1:14" ht="45.75" customHeight="1">
      <c r="A85" s="141" t="s">
        <v>227</v>
      </c>
      <c r="B85" s="141"/>
      <c r="C85" s="141"/>
      <c r="D85" s="32"/>
      <c r="E85" s="165" t="s">
        <v>228</v>
      </c>
      <c r="F85" s="165"/>
      <c r="G85" s="58">
        <f aca="true" t="shared" si="1" ref="G85:G90">SUM(H85:N85)</f>
        <v>1063000</v>
      </c>
      <c r="H85" s="58">
        <v>1063000</v>
      </c>
      <c r="I85" s="148">
        <v>0</v>
      </c>
      <c r="J85" s="148"/>
      <c r="K85" s="148">
        <v>0</v>
      </c>
      <c r="L85" s="148"/>
      <c r="M85" s="48">
        <v>0</v>
      </c>
      <c r="N85" s="66">
        <v>0</v>
      </c>
    </row>
    <row r="86" spans="1:14" ht="175.5" customHeight="1">
      <c r="A86" s="141" t="s">
        <v>238</v>
      </c>
      <c r="B86" s="141"/>
      <c r="C86" s="141"/>
      <c r="D86" s="32"/>
      <c r="E86" s="165" t="s">
        <v>229</v>
      </c>
      <c r="F86" s="165"/>
      <c r="G86" s="58">
        <f t="shared" si="1"/>
        <v>0</v>
      </c>
      <c r="H86" s="58">
        <v>0</v>
      </c>
      <c r="I86" s="148">
        <v>0</v>
      </c>
      <c r="J86" s="148"/>
      <c r="K86" s="148">
        <v>0</v>
      </c>
      <c r="L86" s="148"/>
      <c r="M86" s="48">
        <v>0</v>
      </c>
      <c r="N86" s="66">
        <v>0</v>
      </c>
    </row>
    <row r="87" spans="1:14" ht="43.5" customHeight="1">
      <c r="A87" s="141" t="s">
        <v>227</v>
      </c>
      <c r="B87" s="141"/>
      <c r="C87" s="141"/>
      <c r="D87" s="65"/>
      <c r="E87" s="165" t="s">
        <v>233</v>
      </c>
      <c r="F87" s="165"/>
      <c r="G87" s="58">
        <f t="shared" si="1"/>
        <v>1182700</v>
      </c>
      <c r="H87" s="58">
        <v>1182700</v>
      </c>
      <c r="I87" s="148">
        <v>0</v>
      </c>
      <c r="J87" s="148"/>
      <c r="K87" s="148">
        <v>0</v>
      </c>
      <c r="L87" s="148"/>
      <c r="M87" s="48">
        <v>0</v>
      </c>
      <c r="N87" s="66">
        <v>0</v>
      </c>
    </row>
    <row r="88" spans="1:14" ht="177.75" customHeight="1">
      <c r="A88" s="141" t="s">
        <v>238</v>
      </c>
      <c r="B88" s="141"/>
      <c r="C88" s="141"/>
      <c r="D88" s="65"/>
      <c r="E88" s="165" t="s">
        <v>232</v>
      </c>
      <c r="F88" s="165"/>
      <c r="G88" s="58">
        <f t="shared" si="1"/>
        <v>0</v>
      </c>
      <c r="H88" s="58">
        <v>0</v>
      </c>
      <c r="I88" s="148">
        <v>0</v>
      </c>
      <c r="J88" s="148"/>
      <c r="K88" s="148">
        <v>0</v>
      </c>
      <c r="L88" s="148"/>
      <c r="M88" s="48">
        <v>0</v>
      </c>
      <c r="N88" s="66">
        <v>0</v>
      </c>
    </row>
    <row r="89" spans="1:14" ht="48" customHeight="1">
      <c r="A89" s="141" t="s">
        <v>227</v>
      </c>
      <c r="B89" s="141"/>
      <c r="C89" s="141"/>
      <c r="D89" s="65"/>
      <c r="E89" s="165" t="s">
        <v>235</v>
      </c>
      <c r="F89" s="165"/>
      <c r="G89" s="58">
        <f t="shared" si="1"/>
        <v>242900</v>
      </c>
      <c r="H89" s="58">
        <v>242900</v>
      </c>
      <c r="I89" s="148">
        <v>0</v>
      </c>
      <c r="J89" s="148"/>
      <c r="K89" s="148">
        <v>0</v>
      </c>
      <c r="L89" s="148"/>
      <c r="M89" s="48">
        <v>0</v>
      </c>
      <c r="N89" s="66">
        <v>0</v>
      </c>
    </row>
    <row r="90" spans="1:14" ht="170.25" customHeight="1">
      <c r="A90" s="141" t="s">
        <v>238</v>
      </c>
      <c r="B90" s="141"/>
      <c r="C90" s="141"/>
      <c r="D90" s="65"/>
      <c r="E90" s="165" t="s">
        <v>234</v>
      </c>
      <c r="F90" s="165"/>
      <c r="G90" s="58">
        <f t="shared" si="1"/>
        <v>0</v>
      </c>
      <c r="H90" s="58">
        <v>0</v>
      </c>
      <c r="I90" s="148">
        <v>0</v>
      </c>
      <c r="J90" s="148"/>
      <c r="K90" s="148">
        <v>0</v>
      </c>
      <c r="L90" s="148"/>
      <c r="M90" s="48">
        <v>0</v>
      </c>
      <c r="N90" s="66">
        <v>0</v>
      </c>
    </row>
    <row r="91" spans="1:14" ht="32.25" customHeight="1">
      <c r="A91" s="175" t="s">
        <v>208</v>
      </c>
      <c r="B91" s="175"/>
      <c r="C91" s="175"/>
      <c r="D91" s="65"/>
      <c r="E91" s="223" t="s">
        <v>220</v>
      </c>
      <c r="F91" s="223"/>
      <c r="G91" s="58">
        <f aca="true" t="shared" si="2" ref="G91:G98">SUM(H91:M91)</f>
        <v>20000</v>
      </c>
      <c r="H91" s="58">
        <v>0</v>
      </c>
      <c r="I91" s="162">
        <v>20000</v>
      </c>
      <c r="J91" s="162"/>
      <c r="K91" s="148">
        <v>0</v>
      </c>
      <c r="L91" s="148"/>
      <c r="M91" s="48">
        <v>0</v>
      </c>
      <c r="N91" s="66">
        <v>0</v>
      </c>
    </row>
    <row r="92" spans="1:14" ht="32.25" customHeight="1">
      <c r="A92" s="175" t="s">
        <v>209</v>
      </c>
      <c r="B92" s="175"/>
      <c r="C92" s="175"/>
      <c r="D92" s="65"/>
      <c r="E92" s="223" t="s">
        <v>221</v>
      </c>
      <c r="F92" s="223"/>
      <c r="G92" s="58">
        <f t="shared" si="2"/>
        <v>16600</v>
      </c>
      <c r="H92" s="58">
        <v>0</v>
      </c>
      <c r="I92" s="162">
        <v>16600</v>
      </c>
      <c r="J92" s="162"/>
      <c r="K92" s="148">
        <v>0</v>
      </c>
      <c r="L92" s="148"/>
      <c r="M92" s="48">
        <v>0</v>
      </c>
      <c r="N92" s="66">
        <v>0</v>
      </c>
    </row>
    <row r="93" spans="1:14" ht="32.25" customHeight="1">
      <c r="A93" s="175" t="s">
        <v>210</v>
      </c>
      <c r="B93" s="175"/>
      <c r="C93" s="175"/>
      <c r="D93" s="65"/>
      <c r="E93" s="223" t="s">
        <v>222</v>
      </c>
      <c r="F93" s="223"/>
      <c r="G93" s="58">
        <f t="shared" si="2"/>
        <v>343000</v>
      </c>
      <c r="H93" s="58">
        <v>0</v>
      </c>
      <c r="I93" s="162">
        <v>343000</v>
      </c>
      <c r="J93" s="162"/>
      <c r="K93" s="148">
        <v>0</v>
      </c>
      <c r="L93" s="148"/>
      <c r="M93" s="48">
        <v>0</v>
      </c>
      <c r="N93" s="66">
        <v>0</v>
      </c>
    </row>
    <row r="94" spans="1:14" ht="32.25" customHeight="1">
      <c r="A94" s="175" t="s">
        <v>211</v>
      </c>
      <c r="B94" s="175"/>
      <c r="C94" s="175"/>
      <c r="D94" s="65"/>
      <c r="E94" s="223" t="s">
        <v>223</v>
      </c>
      <c r="F94" s="223"/>
      <c r="G94" s="58">
        <f t="shared" si="2"/>
        <v>10000</v>
      </c>
      <c r="H94" s="58">
        <v>0</v>
      </c>
      <c r="I94" s="162">
        <v>10000</v>
      </c>
      <c r="J94" s="162"/>
      <c r="K94" s="148">
        <v>0</v>
      </c>
      <c r="L94" s="148"/>
      <c r="M94" s="48">
        <v>0</v>
      </c>
      <c r="N94" s="66">
        <v>0</v>
      </c>
    </row>
    <row r="95" spans="1:14" ht="32.25" customHeight="1">
      <c r="A95" s="175" t="s">
        <v>212</v>
      </c>
      <c r="B95" s="175"/>
      <c r="C95" s="175"/>
      <c r="D95" s="65"/>
      <c r="E95" s="223" t="s">
        <v>224</v>
      </c>
      <c r="F95" s="223"/>
      <c r="G95" s="58">
        <f t="shared" si="2"/>
        <v>23500</v>
      </c>
      <c r="H95" s="58">
        <v>0</v>
      </c>
      <c r="I95" s="162">
        <v>23500</v>
      </c>
      <c r="J95" s="162"/>
      <c r="K95" s="148">
        <v>0</v>
      </c>
      <c r="L95" s="148"/>
      <c r="M95" s="48">
        <v>0</v>
      </c>
      <c r="N95" s="66">
        <v>0</v>
      </c>
    </row>
    <row r="96" spans="1:14" ht="32.25" customHeight="1">
      <c r="A96" s="175" t="s">
        <v>213</v>
      </c>
      <c r="B96" s="175"/>
      <c r="C96" s="175"/>
      <c r="D96" s="65"/>
      <c r="E96" s="223" t="s">
        <v>225</v>
      </c>
      <c r="F96" s="223"/>
      <c r="G96" s="58">
        <f t="shared" si="2"/>
        <v>12500</v>
      </c>
      <c r="H96" s="58">
        <v>0</v>
      </c>
      <c r="I96" s="162">
        <v>12500</v>
      </c>
      <c r="J96" s="162"/>
      <c r="K96" s="148">
        <v>0</v>
      </c>
      <c r="L96" s="148"/>
      <c r="M96" s="48">
        <v>0</v>
      </c>
      <c r="N96" s="66">
        <v>0</v>
      </c>
    </row>
    <row r="97" spans="1:14" ht="157.5" customHeight="1">
      <c r="A97" s="175" t="s">
        <v>214</v>
      </c>
      <c r="B97" s="175"/>
      <c r="C97" s="175"/>
      <c r="D97" s="65"/>
      <c r="E97" s="223" t="s">
        <v>226</v>
      </c>
      <c r="F97" s="223"/>
      <c r="G97" s="58">
        <f t="shared" si="2"/>
        <v>0</v>
      </c>
      <c r="H97" s="58">
        <v>0</v>
      </c>
      <c r="I97" s="162">
        <v>0</v>
      </c>
      <c r="J97" s="162"/>
      <c r="K97" s="148">
        <v>0</v>
      </c>
      <c r="L97" s="148"/>
      <c r="M97" s="48">
        <v>0</v>
      </c>
      <c r="N97" s="66">
        <v>0</v>
      </c>
    </row>
    <row r="98" spans="1:14" ht="78" customHeight="1">
      <c r="A98" s="175" t="s">
        <v>215</v>
      </c>
      <c r="B98" s="175"/>
      <c r="C98" s="175"/>
      <c r="D98" s="65"/>
      <c r="E98" s="223" t="s">
        <v>217</v>
      </c>
      <c r="F98" s="223"/>
      <c r="G98" s="58">
        <f t="shared" si="2"/>
        <v>0</v>
      </c>
      <c r="H98" s="58">
        <v>0</v>
      </c>
      <c r="I98" s="162">
        <v>0</v>
      </c>
      <c r="J98" s="162"/>
      <c r="K98" s="148">
        <v>0</v>
      </c>
      <c r="L98" s="148"/>
      <c r="M98" s="48">
        <v>0</v>
      </c>
      <c r="N98" s="66">
        <v>0</v>
      </c>
    </row>
    <row r="99" spans="1:14" ht="93.75" customHeight="1">
      <c r="A99" s="141" t="s">
        <v>216</v>
      </c>
      <c r="B99" s="141"/>
      <c r="C99" s="141"/>
      <c r="D99" s="65"/>
      <c r="E99" s="191" t="s">
        <v>218</v>
      </c>
      <c r="F99" s="191"/>
      <c r="G99" s="58">
        <f aca="true" t="shared" si="3" ref="G99:G109">SUM(H99:M99)</f>
        <v>1136400</v>
      </c>
      <c r="H99" s="58">
        <v>0</v>
      </c>
      <c r="I99" s="162">
        <v>1136400</v>
      </c>
      <c r="J99" s="162"/>
      <c r="K99" s="148">
        <v>0</v>
      </c>
      <c r="L99" s="148"/>
      <c r="M99" s="48">
        <v>0</v>
      </c>
      <c r="N99" s="66">
        <v>0</v>
      </c>
    </row>
    <row r="100" spans="1:14" ht="46.5" customHeight="1">
      <c r="A100" s="141" t="s">
        <v>207</v>
      </c>
      <c r="B100" s="141"/>
      <c r="C100" s="141"/>
      <c r="D100" s="65"/>
      <c r="E100" s="224" t="s">
        <v>219</v>
      </c>
      <c r="F100" s="224"/>
      <c r="G100" s="58">
        <f t="shared" si="3"/>
        <v>61000</v>
      </c>
      <c r="H100" s="58">
        <v>0</v>
      </c>
      <c r="I100" s="162">
        <v>61000</v>
      </c>
      <c r="J100" s="162"/>
      <c r="K100" s="148">
        <v>0</v>
      </c>
      <c r="L100" s="148"/>
      <c r="M100" s="48">
        <v>0</v>
      </c>
      <c r="N100" s="66">
        <v>0</v>
      </c>
    </row>
    <row r="101" spans="1:14" ht="91.5" customHeight="1">
      <c r="A101" s="141" t="s">
        <v>204</v>
      </c>
      <c r="B101" s="141"/>
      <c r="C101" s="141"/>
      <c r="D101" s="65"/>
      <c r="E101" s="224" t="s">
        <v>206</v>
      </c>
      <c r="F101" s="224"/>
      <c r="G101" s="58">
        <f t="shared" si="3"/>
        <v>0</v>
      </c>
      <c r="H101" s="58">
        <v>0</v>
      </c>
      <c r="I101" s="162">
        <v>0</v>
      </c>
      <c r="J101" s="162"/>
      <c r="K101" s="148">
        <v>0</v>
      </c>
      <c r="L101" s="148"/>
      <c r="M101" s="48">
        <v>0</v>
      </c>
      <c r="N101" s="66">
        <v>0</v>
      </c>
    </row>
    <row r="102" spans="1:14" ht="49.5" customHeight="1">
      <c r="A102" s="167" t="s">
        <v>205</v>
      </c>
      <c r="B102" s="167"/>
      <c r="C102" s="167"/>
      <c r="D102" s="65"/>
      <c r="E102" s="224" t="s">
        <v>200</v>
      </c>
      <c r="F102" s="224"/>
      <c r="G102" s="58">
        <f t="shared" si="3"/>
        <v>39000</v>
      </c>
      <c r="H102" s="58">
        <v>0</v>
      </c>
      <c r="I102" s="162">
        <v>39000</v>
      </c>
      <c r="J102" s="162"/>
      <c r="K102" s="148">
        <v>0</v>
      </c>
      <c r="L102" s="148"/>
      <c r="M102" s="48">
        <v>0</v>
      </c>
      <c r="N102" s="66">
        <v>0</v>
      </c>
    </row>
    <row r="103" spans="1:14" ht="65.25" customHeight="1">
      <c r="A103" s="167" t="s">
        <v>197</v>
      </c>
      <c r="B103" s="167"/>
      <c r="C103" s="167"/>
      <c r="D103" s="65"/>
      <c r="E103" s="224" t="s">
        <v>201</v>
      </c>
      <c r="F103" s="224"/>
      <c r="G103" s="58">
        <f t="shared" si="3"/>
        <v>0</v>
      </c>
      <c r="H103" s="58">
        <v>0</v>
      </c>
      <c r="I103" s="162">
        <v>0</v>
      </c>
      <c r="J103" s="162"/>
      <c r="K103" s="148">
        <v>0</v>
      </c>
      <c r="L103" s="148"/>
      <c r="M103" s="48">
        <v>0</v>
      </c>
      <c r="N103" s="66">
        <v>0</v>
      </c>
    </row>
    <row r="104" spans="1:14" ht="62.25" customHeight="1">
      <c r="A104" s="167" t="s">
        <v>198</v>
      </c>
      <c r="B104" s="167"/>
      <c r="C104" s="167"/>
      <c r="D104" s="65"/>
      <c r="E104" s="224" t="s">
        <v>202</v>
      </c>
      <c r="F104" s="224"/>
      <c r="G104" s="58">
        <f t="shared" si="3"/>
        <v>12300</v>
      </c>
      <c r="H104" s="58">
        <v>0</v>
      </c>
      <c r="I104" s="162">
        <v>12300</v>
      </c>
      <c r="J104" s="162"/>
      <c r="K104" s="148">
        <v>0</v>
      </c>
      <c r="L104" s="148"/>
      <c r="M104" s="48">
        <v>0</v>
      </c>
      <c r="N104" s="66">
        <v>0</v>
      </c>
    </row>
    <row r="105" spans="1:14" ht="32.25" customHeight="1">
      <c r="A105" s="167" t="s">
        <v>199</v>
      </c>
      <c r="B105" s="167"/>
      <c r="C105" s="167"/>
      <c r="D105" s="65"/>
      <c r="E105" s="224" t="s">
        <v>203</v>
      </c>
      <c r="F105" s="224"/>
      <c r="G105" s="58">
        <f t="shared" si="3"/>
        <v>10000</v>
      </c>
      <c r="H105" s="58">
        <v>0</v>
      </c>
      <c r="I105" s="162">
        <v>10000</v>
      </c>
      <c r="J105" s="162"/>
      <c r="K105" s="148">
        <v>0</v>
      </c>
      <c r="L105" s="148"/>
      <c r="M105" s="48">
        <v>0</v>
      </c>
      <c r="N105" s="66">
        <v>0</v>
      </c>
    </row>
    <row r="106" spans="1:14" ht="51" customHeight="1">
      <c r="A106" s="167" t="s">
        <v>195</v>
      </c>
      <c r="B106" s="167"/>
      <c r="C106" s="167"/>
      <c r="D106" s="65"/>
      <c r="E106" s="224" t="s">
        <v>196</v>
      </c>
      <c r="F106" s="224"/>
      <c r="G106" s="58">
        <f t="shared" si="3"/>
        <v>72500</v>
      </c>
      <c r="H106" s="58">
        <v>0</v>
      </c>
      <c r="I106" s="162">
        <v>72500</v>
      </c>
      <c r="J106" s="162"/>
      <c r="K106" s="148">
        <v>0</v>
      </c>
      <c r="L106" s="148"/>
      <c r="M106" s="48">
        <v>0</v>
      </c>
      <c r="N106" s="66">
        <v>0</v>
      </c>
    </row>
    <row r="107" spans="1:14" ht="38.25" customHeight="1">
      <c r="A107" s="141" t="s">
        <v>193</v>
      </c>
      <c r="B107" s="141"/>
      <c r="C107" s="141"/>
      <c r="D107" s="65"/>
      <c r="E107" s="224" t="s">
        <v>194</v>
      </c>
      <c r="F107" s="224"/>
      <c r="G107" s="58">
        <f t="shared" si="3"/>
        <v>5000</v>
      </c>
      <c r="H107" s="58">
        <v>0</v>
      </c>
      <c r="I107" s="162">
        <v>5000</v>
      </c>
      <c r="J107" s="162"/>
      <c r="K107" s="148">
        <v>0</v>
      </c>
      <c r="L107" s="148"/>
      <c r="M107" s="48">
        <v>0</v>
      </c>
      <c r="N107" s="66">
        <v>0</v>
      </c>
    </row>
    <row r="108" spans="1:14" ht="30" customHeight="1">
      <c r="A108" s="167" t="s">
        <v>250</v>
      </c>
      <c r="B108" s="167"/>
      <c r="C108" s="167"/>
      <c r="D108" s="65"/>
      <c r="E108" s="224" t="s">
        <v>192</v>
      </c>
      <c r="F108" s="224"/>
      <c r="G108" s="58">
        <f t="shared" si="3"/>
        <v>5000</v>
      </c>
      <c r="H108" s="58">
        <v>0</v>
      </c>
      <c r="I108" s="162">
        <v>5000</v>
      </c>
      <c r="J108" s="162"/>
      <c r="K108" s="148">
        <v>0</v>
      </c>
      <c r="L108" s="148"/>
      <c r="M108" s="48">
        <v>0</v>
      </c>
      <c r="N108" s="66">
        <v>0</v>
      </c>
    </row>
    <row r="109" spans="1:14" ht="48.75" customHeight="1">
      <c r="A109" s="167" t="s">
        <v>190</v>
      </c>
      <c r="B109" s="167"/>
      <c r="C109" s="167"/>
      <c r="D109" s="65"/>
      <c r="E109" s="224" t="s">
        <v>191</v>
      </c>
      <c r="F109" s="224"/>
      <c r="G109" s="58">
        <f t="shared" si="3"/>
        <v>1000</v>
      </c>
      <c r="H109" s="58">
        <v>0</v>
      </c>
      <c r="I109" s="162">
        <v>1000</v>
      </c>
      <c r="J109" s="162"/>
      <c r="K109" s="148">
        <v>0</v>
      </c>
      <c r="L109" s="148"/>
      <c r="M109" s="48">
        <v>0</v>
      </c>
      <c r="N109" s="66">
        <v>0</v>
      </c>
    </row>
    <row r="110" spans="1:14" ht="46.5" customHeight="1">
      <c r="A110" s="141" t="s">
        <v>185</v>
      </c>
      <c r="B110" s="141"/>
      <c r="C110" s="141"/>
      <c r="D110" s="65"/>
      <c r="E110" s="224" t="s">
        <v>189</v>
      </c>
      <c r="F110" s="224"/>
      <c r="G110" s="58">
        <f>SUM(H110:M110)</f>
        <v>400000</v>
      </c>
      <c r="H110" s="58">
        <v>0</v>
      </c>
      <c r="I110" s="162">
        <v>400000</v>
      </c>
      <c r="J110" s="162"/>
      <c r="K110" s="148">
        <v>0</v>
      </c>
      <c r="L110" s="148"/>
      <c r="M110" s="48">
        <v>0</v>
      </c>
      <c r="N110" s="66">
        <v>0</v>
      </c>
    </row>
    <row r="111" spans="1:14" ht="95.25" customHeight="1">
      <c r="A111" s="141" t="s">
        <v>187</v>
      </c>
      <c r="B111" s="141"/>
      <c r="C111" s="141"/>
      <c r="D111" s="65"/>
      <c r="E111" s="224" t="s">
        <v>239</v>
      </c>
      <c r="F111" s="224"/>
      <c r="G111" s="58">
        <f>SUM(H111:M111)</f>
        <v>620000</v>
      </c>
      <c r="H111" s="58">
        <v>0</v>
      </c>
      <c r="I111" s="162">
        <v>620000</v>
      </c>
      <c r="J111" s="162"/>
      <c r="K111" s="148">
        <v>0</v>
      </c>
      <c r="L111" s="148"/>
      <c r="M111" s="48">
        <v>0</v>
      </c>
      <c r="N111" s="66">
        <v>0</v>
      </c>
    </row>
    <row r="112" spans="1:14" ht="95.25" customHeight="1">
      <c r="A112" s="141" t="s">
        <v>237</v>
      </c>
      <c r="B112" s="141"/>
      <c r="C112" s="141"/>
      <c r="D112" s="32"/>
      <c r="E112" s="165" t="s">
        <v>236</v>
      </c>
      <c r="F112" s="165"/>
      <c r="G112" s="58">
        <f>SUM(H112:M112)</f>
        <v>250000</v>
      </c>
      <c r="H112" s="58">
        <v>0</v>
      </c>
      <c r="I112" s="162">
        <v>0</v>
      </c>
      <c r="J112" s="162"/>
      <c r="K112" s="162">
        <v>0</v>
      </c>
      <c r="L112" s="162"/>
      <c r="M112" s="58">
        <v>250000</v>
      </c>
      <c r="N112" s="66">
        <v>0</v>
      </c>
    </row>
    <row r="113" spans="1:14" ht="35.25" customHeight="1">
      <c r="A113" s="175" t="s">
        <v>114</v>
      </c>
      <c r="B113" s="175"/>
      <c r="C113" s="175"/>
      <c r="D113" s="65" t="s">
        <v>138</v>
      </c>
      <c r="E113" s="164" t="s">
        <v>123</v>
      </c>
      <c r="F113" s="164"/>
      <c r="G113" s="56">
        <v>0</v>
      </c>
      <c r="H113" s="56">
        <v>0</v>
      </c>
      <c r="I113" s="161">
        <v>0</v>
      </c>
      <c r="J113" s="161"/>
      <c r="K113" s="161">
        <v>0</v>
      </c>
      <c r="L113" s="161"/>
      <c r="M113" s="56">
        <v>0</v>
      </c>
      <c r="N113" s="67">
        <v>0</v>
      </c>
    </row>
    <row r="114" spans="1:14" ht="17.25" customHeight="1">
      <c r="A114" s="141" t="s">
        <v>110</v>
      </c>
      <c r="B114" s="141"/>
      <c r="C114" s="141"/>
      <c r="D114" s="65"/>
      <c r="E114" s="166"/>
      <c r="F114" s="166"/>
      <c r="G114" s="68"/>
      <c r="H114" s="69"/>
      <c r="I114" s="150"/>
      <c r="J114" s="150"/>
      <c r="K114" s="150"/>
      <c r="L114" s="150"/>
      <c r="M114" s="48"/>
      <c r="N114" s="70"/>
    </row>
    <row r="115" spans="1:14" ht="17.25" customHeight="1">
      <c r="A115" s="175" t="s">
        <v>115</v>
      </c>
      <c r="B115" s="175"/>
      <c r="C115" s="175"/>
      <c r="D115" s="65" t="s">
        <v>139</v>
      </c>
      <c r="E115" s="166"/>
      <c r="F115" s="166"/>
      <c r="G115" s="56">
        <v>0</v>
      </c>
      <c r="H115" s="56">
        <v>0</v>
      </c>
      <c r="I115" s="161">
        <v>0</v>
      </c>
      <c r="J115" s="161"/>
      <c r="K115" s="161">
        <v>0</v>
      </c>
      <c r="L115" s="161"/>
      <c r="M115" s="56">
        <v>0</v>
      </c>
      <c r="N115" s="67">
        <v>0</v>
      </c>
    </row>
    <row r="116" spans="1:14" ht="17.25" customHeight="1">
      <c r="A116" s="175" t="s">
        <v>116</v>
      </c>
      <c r="B116" s="175"/>
      <c r="C116" s="175"/>
      <c r="D116" s="65" t="s">
        <v>140</v>
      </c>
      <c r="E116" s="166"/>
      <c r="F116" s="166"/>
      <c r="G116" s="56">
        <v>0</v>
      </c>
      <c r="H116" s="56">
        <v>0</v>
      </c>
      <c r="I116" s="161">
        <v>0</v>
      </c>
      <c r="J116" s="161"/>
      <c r="K116" s="161">
        <v>0</v>
      </c>
      <c r="L116" s="161"/>
      <c r="M116" s="56">
        <v>0</v>
      </c>
      <c r="N116" s="67">
        <v>0</v>
      </c>
    </row>
    <row r="117" spans="1:14" ht="33.75" customHeight="1">
      <c r="A117" s="175" t="s">
        <v>117</v>
      </c>
      <c r="B117" s="175"/>
      <c r="C117" s="175"/>
      <c r="D117" s="65" t="s">
        <v>141</v>
      </c>
      <c r="E117" s="161"/>
      <c r="F117" s="161"/>
      <c r="G117" s="56">
        <v>0</v>
      </c>
      <c r="H117" s="56">
        <v>0</v>
      </c>
      <c r="I117" s="161">
        <v>0</v>
      </c>
      <c r="J117" s="161"/>
      <c r="K117" s="161">
        <v>0</v>
      </c>
      <c r="L117" s="161"/>
      <c r="M117" s="56">
        <v>0</v>
      </c>
      <c r="N117" s="67">
        <v>0</v>
      </c>
    </row>
    <row r="118" spans="1:14" ht="17.25" customHeight="1">
      <c r="A118" s="141" t="s">
        <v>110</v>
      </c>
      <c r="B118" s="141"/>
      <c r="C118" s="141"/>
      <c r="D118" s="32"/>
      <c r="E118" s="166"/>
      <c r="F118" s="166"/>
      <c r="G118" s="55"/>
      <c r="H118" s="56"/>
      <c r="I118" s="150"/>
      <c r="J118" s="150"/>
      <c r="K118" s="150"/>
      <c r="L118" s="150"/>
      <c r="M118" s="48"/>
      <c r="N118" s="61"/>
    </row>
    <row r="119" spans="1:14" ht="17.25" customHeight="1">
      <c r="A119" s="167" t="s">
        <v>118</v>
      </c>
      <c r="B119" s="167"/>
      <c r="C119" s="167"/>
      <c r="D119" s="32" t="s">
        <v>142</v>
      </c>
      <c r="E119" s="161"/>
      <c r="F119" s="161"/>
      <c r="G119" s="56">
        <v>0</v>
      </c>
      <c r="H119" s="56">
        <v>0</v>
      </c>
      <c r="I119" s="161">
        <v>0</v>
      </c>
      <c r="J119" s="161"/>
      <c r="K119" s="161">
        <v>0</v>
      </c>
      <c r="L119" s="161"/>
      <c r="M119" s="56">
        <v>0</v>
      </c>
      <c r="N119" s="67">
        <v>0</v>
      </c>
    </row>
    <row r="120" spans="1:14" ht="17.25" customHeight="1">
      <c r="A120" s="167" t="s">
        <v>119</v>
      </c>
      <c r="B120" s="167"/>
      <c r="C120" s="167"/>
      <c r="D120" s="32" t="s">
        <v>143</v>
      </c>
      <c r="E120" s="161"/>
      <c r="F120" s="161"/>
      <c r="G120" s="56">
        <v>0</v>
      </c>
      <c r="H120" s="56">
        <v>0</v>
      </c>
      <c r="I120" s="161">
        <v>0</v>
      </c>
      <c r="J120" s="161"/>
      <c r="K120" s="161">
        <v>0</v>
      </c>
      <c r="L120" s="161"/>
      <c r="M120" s="56">
        <v>0</v>
      </c>
      <c r="N120" s="67">
        <v>0</v>
      </c>
    </row>
    <row r="121" spans="1:14" ht="17.25" customHeight="1">
      <c r="A121" s="167" t="s">
        <v>120</v>
      </c>
      <c r="B121" s="167"/>
      <c r="C121" s="167"/>
      <c r="D121" s="32" t="s">
        <v>144</v>
      </c>
      <c r="E121" s="161"/>
      <c r="F121" s="161"/>
      <c r="G121" s="56">
        <v>0</v>
      </c>
      <c r="H121" s="56">
        <v>0</v>
      </c>
      <c r="I121" s="161">
        <v>0</v>
      </c>
      <c r="J121" s="161"/>
      <c r="K121" s="161">
        <v>0</v>
      </c>
      <c r="L121" s="161"/>
      <c r="M121" s="56">
        <v>0</v>
      </c>
      <c r="N121" s="67">
        <v>0</v>
      </c>
    </row>
    <row r="122" spans="1:14" ht="17.25" customHeight="1">
      <c r="A122" s="167" t="s">
        <v>121</v>
      </c>
      <c r="B122" s="167"/>
      <c r="C122" s="167"/>
      <c r="D122" s="16" t="s">
        <v>145</v>
      </c>
      <c r="E122" s="214"/>
      <c r="F122" s="215"/>
      <c r="G122" s="47">
        <v>0</v>
      </c>
      <c r="H122" s="47">
        <v>0</v>
      </c>
      <c r="I122" s="214">
        <v>0</v>
      </c>
      <c r="J122" s="215"/>
      <c r="K122" s="214">
        <v>0</v>
      </c>
      <c r="L122" s="215"/>
      <c r="M122" s="52">
        <v>0</v>
      </c>
      <c r="N122" s="53">
        <v>0</v>
      </c>
    </row>
    <row r="123" spans="1:14" ht="252.75" customHeight="1">
      <c r="A123" s="33"/>
      <c r="B123" s="33"/>
      <c r="C123" s="33"/>
      <c r="D123" s="34"/>
      <c r="E123" s="35"/>
      <c r="F123" s="35"/>
      <c r="G123" s="36"/>
      <c r="H123" s="36"/>
      <c r="I123" s="37"/>
      <c r="J123" s="37"/>
      <c r="K123" s="37"/>
      <c r="L123" s="37"/>
      <c r="M123" s="37"/>
      <c r="N123" s="38"/>
    </row>
    <row r="124" spans="1:14" ht="18" customHeight="1">
      <c r="A124" s="179" t="s">
        <v>158</v>
      </c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</row>
    <row r="125" spans="1:14" ht="18" customHeight="1">
      <c r="A125" s="179" t="s">
        <v>159</v>
      </c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</row>
    <row r="126" spans="1:14" ht="18" customHeight="1">
      <c r="A126" s="179" t="s">
        <v>160</v>
      </c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</row>
    <row r="127" spans="1:14" ht="12.7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</row>
    <row r="128" spans="1:14" ht="53.25" customHeight="1">
      <c r="A128" s="216" t="s">
        <v>19</v>
      </c>
      <c r="B128" s="195"/>
      <c r="C128" s="217"/>
      <c r="D128" s="211" t="s">
        <v>96</v>
      </c>
      <c r="E128" s="211" t="s">
        <v>161</v>
      </c>
      <c r="F128" s="202" t="s">
        <v>165</v>
      </c>
      <c r="G128" s="203"/>
      <c r="H128" s="203"/>
      <c r="I128" s="203"/>
      <c r="J128" s="203"/>
      <c r="K128" s="203"/>
      <c r="L128" s="203"/>
      <c r="M128" s="203"/>
      <c r="N128" s="204"/>
    </row>
    <row r="129" spans="1:14" ht="21" customHeight="1">
      <c r="A129" s="218"/>
      <c r="B129" s="179"/>
      <c r="C129" s="219"/>
      <c r="D129" s="212"/>
      <c r="E129" s="212"/>
      <c r="F129" s="205" t="s">
        <v>166</v>
      </c>
      <c r="G129" s="206"/>
      <c r="H129" s="207"/>
      <c r="I129" s="183" t="s">
        <v>22</v>
      </c>
      <c r="J129" s="184"/>
      <c r="K129" s="184"/>
      <c r="L129" s="184"/>
      <c r="M129" s="184"/>
      <c r="N129" s="185"/>
    </row>
    <row r="130" spans="1:14" ht="139.5" customHeight="1">
      <c r="A130" s="218"/>
      <c r="B130" s="179"/>
      <c r="C130" s="219"/>
      <c r="D130" s="212"/>
      <c r="E130" s="212"/>
      <c r="F130" s="208"/>
      <c r="G130" s="209"/>
      <c r="H130" s="210"/>
      <c r="I130" s="183" t="s">
        <v>180</v>
      </c>
      <c r="J130" s="184"/>
      <c r="K130" s="185"/>
      <c r="L130" s="183" t="s">
        <v>181</v>
      </c>
      <c r="M130" s="184"/>
      <c r="N130" s="185"/>
    </row>
    <row r="131" spans="1:14" ht="126.75" customHeight="1">
      <c r="A131" s="220"/>
      <c r="B131" s="221"/>
      <c r="C131" s="222"/>
      <c r="D131" s="213"/>
      <c r="E131" s="213"/>
      <c r="F131" s="44" t="s">
        <v>173</v>
      </c>
      <c r="G131" s="41" t="s">
        <v>174</v>
      </c>
      <c r="H131" s="41" t="s">
        <v>175</v>
      </c>
      <c r="I131" s="44" t="s">
        <v>173</v>
      </c>
      <c r="J131" s="41" t="s">
        <v>174</v>
      </c>
      <c r="K131" s="41" t="s">
        <v>175</v>
      </c>
      <c r="L131" s="44" t="s">
        <v>173</v>
      </c>
      <c r="M131" s="41" t="s">
        <v>174</v>
      </c>
      <c r="N131" s="41" t="s">
        <v>175</v>
      </c>
    </row>
    <row r="132" spans="1:14" ht="18" customHeight="1">
      <c r="A132" s="186">
        <v>1</v>
      </c>
      <c r="B132" s="187"/>
      <c r="C132" s="188"/>
      <c r="D132" s="44" t="s">
        <v>162</v>
      </c>
      <c r="E132" s="44" t="s">
        <v>163</v>
      </c>
      <c r="F132" s="44" t="s">
        <v>164</v>
      </c>
      <c r="G132" s="44">
        <v>5</v>
      </c>
      <c r="H132" s="44">
        <v>6</v>
      </c>
      <c r="I132" s="44">
        <v>7</v>
      </c>
      <c r="J132" s="44">
        <v>8</v>
      </c>
      <c r="K132" s="44">
        <v>9</v>
      </c>
      <c r="L132" s="44">
        <v>10</v>
      </c>
      <c r="M132" s="44">
        <v>11</v>
      </c>
      <c r="N132" s="44">
        <v>12</v>
      </c>
    </row>
    <row r="133" spans="1:14" ht="30" customHeight="1">
      <c r="A133" s="180" t="s">
        <v>167</v>
      </c>
      <c r="B133" s="181"/>
      <c r="C133" s="182"/>
      <c r="D133" s="43" t="s">
        <v>168</v>
      </c>
      <c r="E133" s="44" t="s">
        <v>123</v>
      </c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ht="45" customHeight="1">
      <c r="A134" s="180" t="s">
        <v>171</v>
      </c>
      <c r="B134" s="181"/>
      <c r="C134" s="182"/>
      <c r="D134" s="43" t="s">
        <v>169</v>
      </c>
      <c r="E134" s="44" t="s">
        <v>123</v>
      </c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33.75" customHeight="1">
      <c r="A135" s="180" t="s">
        <v>172</v>
      </c>
      <c r="B135" s="181"/>
      <c r="C135" s="182"/>
      <c r="D135" s="43" t="s">
        <v>170</v>
      </c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1.25" customHeight="1">
      <c r="A136" s="33"/>
      <c r="B136" s="33"/>
      <c r="C136" s="33"/>
      <c r="D136" s="34"/>
      <c r="E136" s="35"/>
      <c r="F136" s="35"/>
      <c r="G136" s="36"/>
      <c r="H136" s="36"/>
      <c r="I136" s="37"/>
      <c r="J136" s="37"/>
      <c r="K136" s="37"/>
      <c r="L136" s="37"/>
      <c r="M136" s="37"/>
      <c r="N136" s="38"/>
    </row>
    <row r="137" spans="1:14" ht="18" customHeight="1">
      <c r="A137" s="179" t="s">
        <v>146</v>
      </c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</row>
    <row r="138" spans="1:14" ht="16.5" customHeight="1">
      <c r="A138" s="179" t="s">
        <v>241</v>
      </c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</row>
    <row r="139" spans="1:14" ht="10.5" customHeight="1">
      <c r="A139" s="189" t="s">
        <v>147</v>
      </c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</row>
    <row r="140" spans="1:14" s="40" customFormat="1" ht="6" customHeight="1">
      <c r="A140" s="190"/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</row>
    <row r="141" spans="1:14" s="5" customFormat="1" ht="30" customHeight="1">
      <c r="A141" s="191" t="s">
        <v>19</v>
      </c>
      <c r="B141" s="191"/>
      <c r="C141" s="191"/>
      <c r="D141" s="191"/>
      <c r="E141" s="191"/>
      <c r="F141" s="191" t="s">
        <v>96</v>
      </c>
      <c r="G141" s="191"/>
      <c r="H141" s="191"/>
      <c r="I141" s="191" t="s">
        <v>148</v>
      </c>
      <c r="J141" s="191"/>
      <c r="K141" s="191"/>
      <c r="L141" s="191"/>
      <c r="M141" s="191"/>
      <c r="N141" s="191"/>
    </row>
    <row r="142" spans="1:14" s="5" customFormat="1" ht="12.75" customHeight="1">
      <c r="A142" s="191">
        <v>1</v>
      </c>
      <c r="B142" s="191"/>
      <c r="C142" s="191"/>
      <c r="D142" s="191"/>
      <c r="E142" s="191"/>
      <c r="F142" s="191">
        <v>2</v>
      </c>
      <c r="G142" s="191"/>
      <c r="H142" s="191"/>
      <c r="I142" s="191">
        <v>3</v>
      </c>
      <c r="J142" s="191"/>
      <c r="K142" s="191"/>
      <c r="L142" s="191"/>
      <c r="M142" s="191"/>
      <c r="N142" s="191"/>
    </row>
    <row r="143" spans="1:14" s="42" customFormat="1" ht="15.75">
      <c r="A143" s="192" t="s">
        <v>120</v>
      </c>
      <c r="B143" s="192"/>
      <c r="C143" s="192"/>
      <c r="D143" s="192"/>
      <c r="E143" s="192"/>
      <c r="F143" s="193" t="s">
        <v>155</v>
      </c>
      <c r="G143" s="193"/>
      <c r="H143" s="193"/>
      <c r="I143" s="194">
        <v>29743.6</v>
      </c>
      <c r="J143" s="194"/>
      <c r="K143" s="194"/>
      <c r="L143" s="194"/>
      <c r="M143" s="194"/>
      <c r="N143" s="194"/>
    </row>
    <row r="144" spans="1:14" s="42" customFormat="1" ht="15.75">
      <c r="A144" s="192" t="s">
        <v>121</v>
      </c>
      <c r="B144" s="192"/>
      <c r="C144" s="192"/>
      <c r="D144" s="192"/>
      <c r="E144" s="192"/>
      <c r="F144" s="193" t="s">
        <v>156</v>
      </c>
      <c r="G144" s="193"/>
      <c r="H144" s="193"/>
      <c r="I144" s="194">
        <v>27076.4</v>
      </c>
      <c r="J144" s="194"/>
      <c r="K144" s="194"/>
      <c r="L144" s="194"/>
      <c r="M144" s="194"/>
      <c r="N144" s="194"/>
    </row>
    <row r="145" spans="1:14" s="42" customFormat="1" ht="15.75">
      <c r="A145" s="192" t="s">
        <v>149</v>
      </c>
      <c r="B145" s="192"/>
      <c r="C145" s="192"/>
      <c r="D145" s="192"/>
      <c r="E145" s="192"/>
      <c r="F145" s="193" t="s">
        <v>157</v>
      </c>
      <c r="G145" s="193"/>
      <c r="H145" s="193"/>
      <c r="I145" s="194">
        <v>51000</v>
      </c>
      <c r="J145" s="194"/>
      <c r="K145" s="194"/>
      <c r="L145" s="194"/>
      <c r="M145" s="194"/>
      <c r="N145" s="194"/>
    </row>
    <row r="146" spans="1:14" s="42" customFormat="1" ht="15.75">
      <c r="A146" s="192" t="s">
        <v>150</v>
      </c>
      <c r="B146" s="192"/>
      <c r="C146" s="192"/>
      <c r="D146" s="192"/>
      <c r="E146" s="192"/>
      <c r="F146" s="193" t="s">
        <v>242</v>
      </c>
      <c r="G146" s="193"/>
      <c r="H146" s="193"/>
      <c r="I146" s="194">
        <f>I143+I145-I144</f>
        <v>53667.200000000004</v>
      </c>
      <c r="J146" s="194"/>
      <c r="K146" s="194"/>
      <c r="L146" s="194"/>
      <c r="M146" s="194"/>
      <c r="N146" s="194"/>
    </row>
    <row r="147" spans="1:14" s="5" customFormat="1" ht="18" customHeight="1">
      <c r="A147" s="195" t="s">
        <v>151</v>
      </c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</row>
    <row r="148" spans="1:14" s="5" customFormat="1" ht="12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s="5" customFormat="1" ht="18" customHeight="1">
      <c r="A149" s="191" t="s">
        <v>19</v>
      </c>
      <c r="B149" s="191"/>
      <c r="C149" s="191"/>
      <c r="D149" s="191"/>
      <c r="E149" s="191"/>
      <c r="F149" s="191"/>
      <c r="G149" s="191"/>
      <c r="H149" s="191" t="s">
        <v>96</v>
      </c>
      <c r="I149" s="191"/>
      <c r="J149" s="191" t="s">
        <v>152</v>
      </c>
      <c r="K149" s="191"/>
      <c r="L149" s="191"/>
      <c r="M149" s="191"/>
      <c r="N149" s="191"/>
    </row>
    <row r="150" spans="1:14" s="5" customFormat="1" ht="18" customHeight="1">
      <c r="A150" s="191">
        <v>1</v>
      </c>
      <c r="B150" s="191"/>
      <c r="C150" s="191"/>
      <c r="D150" s="191"/>
      <c r="E150" s="191"/>
      <c r="F150" s="191"/>
      <c r="G150" s="191"/>
      <c r="H150" s="191">
        <v>2</v>
      </c>
      <c r="I150" s="191"/>
      <c r="J150" s="191">
        <v>3</v>
      </c>
      <c r="K150" s="191"/>
      <c r="L150" s="191"/>
      <c r="M150" s="191"/>
      <c r="N150" s="191"/>
    </row>
    <row r="151" spans="1:14" s="5" customFormat="1" ht="18" customHeight="1">
      <c r="A151" s="167" t="s">
        <v>1</v>
      </c>
      <c r="B151" s="167"/>
      <c r="C151" s="167"/>
      <c r="D151" s="167"/>
      <c r="E151" s="167"/>
      <c r="F151" s="167"/>
      <c r="G151" s="167"/>
      <c r="H151" s="165" t="s">
        <v>155</v>
      </c>
      <c r="I151" s="165"/>
      <c r="J151" s="196">
        <v>0</v>
      </c>
      <c r="K151" s="196"/>
      <c r="L151" s="196"/>
      <c r="M151" s="196"/>
      <c r="N151" s="196"/>
    </row>
    <row r="152" spans="1:14" s="5" customFormat="1" ht="48.75" customHeight="1">
      <c r="A152" s="167" t="s">
        <v>153</v>
      </c>
      <c r="B152" s="167"/>
      <c r="C152" s="167"/>
      <c r="D152" s="167"/>
      <c r="E152" s="167"/>
      <c r="F152" s="167"/>
      <c r="G152" s="167"/>
      <c r="H152" s="165" t="s">
        <v>156</v>
      </c>
      <c r="I152" s="165"/>
      <c r="J152" s="196">
        <v>0</v>
      </c>
      <c r="K152" s="196"/>
      <c r="L152" s="196"/>
      <c r="M152" s="196"/>
      <c r="N152" s="196"/>
    </row>
    <row r="153" spans="1:14" ht="15.75">
      <c r="A153" s="198" t="s">
        <v>154</v>
      </c>
      <c r="B153" s="199"/>
      <c r="C153" s="199"/>
      <c r="D153" s="199"/>
      <c r="E153" s="199"/>
      <c r="F153" s="199"/>
      <c r="G153" s="200"/>
      <c r="H153" s="165" t="s">
        <v>157</v>
      </c>
      <c r="I153" s="165"/>
      <c r="J153" s="196">
        <v>51000</v>
      </c>
      <c r="K153" s="196"/>
      <c r="L153" s="196"/>
      <c r="M153" s="196"/>
      <c r="N153" s="196"/>
    </row>
    <row r="154" spans="1:14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>
      <c r="A155" s="197" t="s">
        <v>2</v>
      </c>
      <c r="B155" s="197"/>
      <c r="C155" s="197"/>
      <c r="D155" s="197"/>
      <c r="E155" s="2"/>
      <c r="F155" s="2"/>
      <c r="G155" s="2"/>
      <c r="H155" s="2"/>
      <c r="I155" s="2"/>
      <c r="J155" s="155"/>
      <c r="K155" s="155"/>
      <c r="L155" s="73" t="s">
        <v>249</v>
      </c>
      <c r="M155" s="73"/>
      <c r="N155" s="73"/>
    </row>
    <row r="156" spans="1:14" ht="15.75">
      <c r="A156" s="3"/>
      <c r="B156" s="3"/>
      <c r="C156" s="3"/>
      <c r="D156" s="3"/>
      <c r="E156" s="2"/>
      <c r="F156" s="2"/>
      <c r="G156" s="2"/>
      <c r="H156" s="2"/>
      <c r="I156" s="2"/>
      <c r="J156" s="156" t="s">
        <v>5</v>
      </c>
      <c r="K156" s="156"/>
      <c r="L156" s="157" t="s">
        <v>7</v>
      </c>
      <c r="M156" s="157"/>
      <c r="N156" s="157"/>
    </row>
    <row r="157" spans="1:14" ht="15.75">
      <c r="A157" s="3"/>
      <c r="B157" s="3"/>
      <c r="C157" s="3"/>
      <c r="D157" s="3"/>
      <c r="E157" s="2"/>
      <c r="F157" s="2"/>
      <c r="G157" s="2"/>
      <c r="H157" s="2"/>
      <c r="I157" s="2"/>
      <c r="J157" s="154" t="s">
        <v>6</v>
      </c>
      <c r="K157" s="154"/>
      <c r="L157" s="2"/>
      <c r="M157" s="2"/>
      <c r="N157" s="2"/>
    </row>
    <row r="158" spans="1:14" ht="15.75">
      <c r="A158" s="3"/>
      <c r="B158" s="3"/>
      <c r="C158" s="3"/>
      <c r="D158" s="3"/>
      <c r="E158" s="2"/>
      <c r="F158" s="2"/>
      <c r="G158" s="2"/>
      <c r="H158" s="2"/>
      <c r="I158" s="2"/>
      <c r="J158" s="10"/>
      <c r="K158" s="10"/>
      <c r="L158" s="2"/>
      <c r="M158" s="2"/>
      <c r="N158" s="2"/>
    </row>
    <row r="159" spans="1:14" ht="15.75">
      <c r="A159" s="197" t="s">
        <v>3</v>
      </c>
      <c r="B159" s="197"/>
      <c r="C159" s="197"/>
      <c r="D159" s="197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75">
      <c r="A160" s="197" t="s">
        <v>4</v>
      </c>
      <c r="B160" s="197"/>
      <c r="C160" s="197"/>
      <c r="D160" s="197"/>
      <c r="E160" s="2"/>
      <c r="F160" s="2"/>
      <c r="G160" s="2"/>
      <c r="H160" s="2"/>
      <c r="I160" s="2"/>
      <c r="J160" s="155"/>
      <c r="K160" s="155"/>
      <c r="L160" s="201" t="s">
        <v>14</v>
      </c>
      <c r="M160" s="201"/>
      <c r="N160" s="201"/>
    </row>
    <row r="161" spans="1:14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157" t="s">
        <v>7</v>
      </c>
      <c r="M161" s="157"/>
      <c r="N161" s="157"/>
    </row>
    <row r="162" spans="1:14" ht="15.75">
      <c r="A162" s="2" t="s">
        <v>8</v>
      </c>
      <c r="B162" s="2"/>
      <c r="C162" s="2"/>
      <c r="D162" s="2"/>
      <c r="E162" s="155" t="s">
        <v>9</v>
      </c>
      <c r="F162" s="155"/>
      <c r="G162" s="155"/>
      <c r="H162" s="2"/>
      <c r="I162" s="6"/>
      <c r="J162" s="2"/>
      <c r="K162" s="155" t="s">
        <v>13</v>
      </c>
      <c r="L162" s="155"/>
      <c r="M162" s="6"/>
      <c r="N162" s="6" t="s">
        <v>12</v>
      </c>
    </row>
    <row r="163" spans="1:14" ht="12.75" customHeight="1">
      <c r="A163" s="2"/>
      <c r="B163" s="2"/>
      <c r="C163" s="2"/>
      <c r="D163" s="2"/>
      <c r="E163" s="156" t="s">
        <v>10</v>
      </c>
      <c r="F163" s="156"/>
      <c r="G163" s="156"/>
      <c r="H163" s="12"/>
      <c r="I163" s="22"/>
      <c r="J163" s="12"/>
      <c r="K163" s="156" t="s">
        <v>7</v>
      </c>
      <c r="L163" s="156"/>
      <c r="M163" s="10"/>
      <c r="N163" s="11" t="s">
        <v>11</v>
      </c>
    </row>
    <row r="164" spans="1:14" ht="15.75">
      <c r="A164" s="2" t="s">
        <v>179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 customHeight="1">
      <c r="A165" s="157" t="s">
        <v>15</v>
      </c>
      <c r="B165" s="157"/>
      <c r="C165" s="157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</sheetData>
  <sheetProtection/>
  <mergeCells count="434">
    <mergeCell ref="K77:L77"/>
    <mergeCell ref="I78:J78"/>
    <mergeCell ref="K78:L78"/>
    <mergeCell ref="I79:J79"/>
    <mergeCell ref="K79:L79"/>
    <mergeCell ref="A90:C90"/>
    <mergeCell ref="E90:F90"/>
    <mergeCell ref="I90:J90"/>
    <mergeCell ref="K90:L90"/>
    <mergeCell ref="A77:C77"/>
    <mergeCell ref="A78:C78"/>
    <mergeCell ref="A79:C79"/>
    <mergeCell ref="E77:F77"/>
    <mergeCell ref="E78:F78"/>
    <mergeCell ref="E79:F79"/>
    <mergeCell ref="A88:C88"/>
    <mergeCell ref="E88:F88"/>
    <mergeCell ref="A87:C87"/>
    <mergeCell ref="A84:C84"/>
    <mergeCell ref="E84:F84"/>
    <mergeCell ref="I88:J88"/>
    <mergeCell ref="K88:L88"/>
    <mergeCell ref="A89:C89"/>
    <mergeCell ref="E89:F89"/>
    <mergeCell ref="I89:J89"/>
    <mergeCell ref="K89:L89"/>
    <mergeCell ref="A73:C73"/>
    <mergeCell ref="E73:F73"/>
    <mergeCell ref="I73:J73"/>
    <mergeCell ref="K73:L73"/>
    <mergeCell ref="E80:F80"/>
    <mergeCell ref="E87:F87"/>
    <mergeCell ref="I87:J87"/>
    <mergeCell ref="K87:L87"/>
    <mergeCell ref="I77:J77"/>
    <mergeCell ref="A81:C81"/>
    <mergeCell ref="A112:C112"/>
    <mergeCell ref="E112:F112"/>
    <mergeCell ref="I112:J112"/>
    <mergeCell ref="K112:L112"/>
    <mergeCell ref="E75:F75"/>
    <mergeCell ref="A92:C92"/>
    <mergeCell ref="E86:F86"/>
    <mergeCell ref="I86:J86"/>
    <mergeCell ref="K86:L86"/>
    <mergeCell ref="A86:C86"/>
    <mergeCell ref="K70:L70"/>
    <mergeCell ref="A71:C71"/>
    <mergeCell ref="E71:F71"/>
    <mergeCell ref="I71:J71"/>
    <mergeCell ref="K71:L71"/>
    <mergeCell ref="A72:C72"/>
    <mergeCell ref="E72:F72"/>
    <mergeCell ref="I72:J72"/>
    <mergeCell ref="K72:L72"/>
    <mergeCell ref="E92:F92"/>
    <mergeCell ref="I92:J92"/>
    <mergeCell ref="K92:L92"/>
    <mergeCell ref="A93:C93"/>
    <mergeCell ref="E93:F93"/>
    <mergeCell ref="I93:J93"/>
    <mergeCell ref="K93:L93"/>
    <mergeCell ref="I91:J91"/>
    <mergeCell ref="K91:L91"/>
    <mergeCell ref="E54:F54"/>
    <mergeCell ref="K85:L85"/>
    <mergeCell ref="A85:C85"/>
    <mergeCell ref="E85:F85"/>
    <mergeCell ref="I85:J85"/>
    <mergeCell ref="K83:L83"/>
    <mergeCell ref="K69:L69"/>
    <mergeCell ref="A70:C70"/>
    <mergeCell ref="I67:J67"/>
    <mergeCell ref="K67:L67"/>
    <mergeCell ref="A68:C68"/>
    <mergeCell ref="A82:C82"/>
    <mergeCell ref="I82:J82"/>
    <mergeCell ref="K82:L82"/>
    <mergeCell ref="E82:F82"/>
    <mergeCell ref="E81:F81"/>
    <mergeCell ref="E70:F70"/>
    <mergeCell ref="I70:J70"/>
    <mergeCell ref="A100:C100"/>
    <mergeCell ref="E100:F100"/>
    <mergeCell ref="I100:J100"/>
    <mergeCell ref="A83:C83"/>
    <mergeCell ref="E83:F83"/>
    <mergeCell ref="I83:J83"/>
    <mergeCell ref="E97:F97"/>
    <mergeCell ref="I97:J97"/>
    <mergeCell ref="A91:C91"/>
    <mergeCell ref="E91:F91"/>
    <mergeCell ref="E99:F99"/>
    <mergeCell ref="I99:J99"/>
    <mergeCell ref="K99:L99"/>
    <mergeCell ref="E101:F101"/>
    <mergeCell ref="I101:J101"/>
    <mergeCell ref="K101:L101"/>
    <mergeCell ref="K100:L100"/>
    <mergeCell ref="E110:F110"/>
    <mergeCell ref="E95:F95"/>
    <mergeCell ref="I95:J95"/>
    <mergeCell ref="K95:L95"/>
    <mergeCell ref="A96:C96"/>
    <mergeCell ref="E96:F96"/>
    <mergeCell ref="I96:J96"/>
    <mergeCell ref="K96:L96"/>
    <mergeCell ref="E102:F102"/>
    <mergeCell ref="I102:J102"/>
    <mergeCell ref="I68:J68"/>
    <mergeCell ref="K68:L68"/>
    <mergeCell ref="E69:F69"/>
    <mergeCell ref="I69:J69"/>
    <mergeCell ref="E74:F74"/>
    <mergeCell ref="A108:C108"/>
    <mergeCell ref="I107:J107"/>
    <mergeCell ref="K107:L107"/>
    <mergeCell ref="K104:L104"/>
    <mergeCell ref="K102:L102"/>
    <mergeCell ref="A107:C107"/>
    <mergeCell ref="A111:C111"/>
    <mergeCell ref="E111:F111"/>
    <mergeCell ref="I110:J110"/>
    <mergeCell ref="K110:L110"/>
    <mergeCell ref="E98:F98"/>
    <mergeCell ref="I98:J98"/>
    <mergeCell ref="K98:L98"/>
    <mergeCell ref="A109:C109"/>
    <mergeCell ref="A110:C110"/>
    <mergeCell ref="E106:F106"/>
    <mergeCell ref="E107:F107"/>
    <mergeCell ref="I111:J111"/>
    <mergeCell ref="K111:L111"/>
    <mergeCell ref="E108:F108"/>
    <mergeCell ref="I108:J108"/>
    <mergeCell ref="K108:L108"/>
    <mergeCell ref="E109:F109"/>
    <mergeCell ref="I109:J109"/>
    <mergeCell ref="K109:L109"/>
    <mergeCell ref="A94:C94"/>
    <mergeCell ref="A103:C103"/>
    <mergeCell ref="A104:C104"/>
    <mergeCell ref="A105:C105"/>
    <mergeCell ref="A106:C106"/>
    <mergeCell ref="A95:C95"/>
    <mergeCell ref="A97:C97"/>
    <mergeCell ref="A99:C99"/>
    <mergeCell ref="A101:C101"/>
    <mergeCell ref="A98:C98"/>
    <mergeCell ref="E76:F76"/>
    <mergeCell ref="I94:J94"/>
    <mergeCell ref="K94:L94"/>
    <mergeCell ref="E120:F120"/>
    <mergeCell ref="I105:J105"/>
    <mergeCell ref="K105:L105"/>
    <mergeCell ref="E94:F94"/>
    <mergeCell ref="E103:F103"/>
    <mergeCell ref="E104:F104"/>
    <mergeCell ref="E105:F105"/>
    <mergeCell ref="A121:C121"/>
    <mergeCell ref="A122:C122"/>
    <mergeCell ref="I106:J106"/>
    <mergeCell ref="D128:D131"/>
    <mergeCell ref="A128:C131"/>
    <mergeCell ref="A126:N126"/>
    <mergeCell ref="E121:F121"/>
    <mergeCell ref="E122:F122"/>
    <mergeCell ref="A120:C120"/>
    <mergeCell ref="A118:C118"/>
    <mergeCell ref="F128:N128"/>
    <mergeCell ref="I129:N129"/>
    <mergeCell ref="K121:L121"/>
    <mergeCell ref="L130:N130"/>
    <mergeCell ref="F129:H130"/>
    <mergeCell ref="E128:E131"/>
    <mergeCell ref="K122:L122"/>
    <mergeCell ref="I121:J121"/>
    <mergeCell ref="I122:J122"/>
    <mergeCell ref="A165:C165"/>
    <mergeCell ref="A159:D159"/>
    <mergeCell ref="A160:D160"/>
    <mergeCell ref="J160:K160"/>
    <mergeCell ref="L160:N160"/>
    <mergeCell ref="L161:N161"/>
    <mergeCell ref="E163:G163"/>
    <mergeCell ref="K163:L163"/>
    <mergeCell ref="K162:L162"/>
    <mergeCell ref="J150:N150"/>
    <mergeCell ref="J151:N151"/>
    <mergeCell ref="J152:N152"/>
    <mergeCell ref="J153:N153"/>
    <mergeCell ref="A152:G152"/>
    <mergeCell ref="A155:D155"/>
    <mergeCell ref="A150:G150"/>
    <mergeCell ref="A151:G151"/>
    <mergeCell ref="A153:G153"/>
    <mergeCell ref="H150:I150"/>
    <mergeCell ref="H151:I151"/>
    <mergeCell ref="H152:I152"/>
    <mergeCell ref="H153:I153"/>
    <mergeCell ref="E162:G162"/>
    <mergeCell ref="A146:E146"/>
    <mergeCell ref="F146:H146"/>
    <mergeCell ref="I146:N146"/>
    <mergeCell ref="A147:N147"/>
    <mergeCell ref="A149:G149"/>
    <mergeCell ref="H149:I149"/>
    <mergeCell ref="J149:N149"/>
    <mergeCell ref="A144:E144"/>
    <mergeCell ref="F144:H144"/>
    <mergeCell ref="I144:N144"/>
    <mergeCell ref="A145:E145"/>
    <mergeCell ref="F145:H145"/>
    <mergeCell ref="I145:N145"/>
    <mergeCell ref="A142:E142"/>
    <mergeCell ref="F142:H142"/>
    <mergeCell ref="I142:N142"/>
    <mergeCell ref="A143:E143"/>
    <mergeCell ref="F143:H143"/>
    <mergeCell ref="I143:N143"/>
    <mergeCell ref="A139:N139"/>
    <mergeCell ref="A140:E140"/>
    <mergeCell ref="F140:H140"/>
    <mergeCell ref="I140:N140"/>
    <mergeCell ref="A141:E141"/>
    <mergeCell ref="F141:H141"/>
    <mergeCell ref="I141:N141"/>
    <mergeCell ref="A137:N137"/>
    <mergeCell ref="A138:N138"/>
    <mergeCell ref="A124:N124"/>
    <mergeCell ref="A125:N125"/>
    <mergeCell ref="A127:N127"/>
    <mergeCell ref="A134:C134"/>
    <mergeCell ref="I130:K130"/>
    <mergeCell ref="A135:C135"/>
    <mergeCell ref="A133:C133"/>
    <mergeCell ref="A132:C132"/>
    <mergeCell ref="E119:F119"/>
    <mergeCell ref="A114:C114"/>
    <mergeCell ref="A115:C115"/>
    <mergeCell ref="E114:F114"/>
    <mergeCell ref="E115:F115"/>
    <mergeCell ref="A116:C116"/>
    <mergeCell ref="A117:C117"/>
    <mergeCell ref="A119:C119"/>
    <mergeCell ref="E116:F116"/>
    <mergeCell ref="B23:G23"/>
    <mergeCell ref="B24:G24"/>
    <mergeCell ref="H37:N37"/>
    <mergeCell ref="H39:N39"/>
    <mergeCell ref="H43:N43"/>
    <mergeCell ref="A45:N45"/>
    <mergeCell ref="B28:G28"/>
    <mergeCell ref="B40:G40"/>
    <mergeCell ref="H40:N40"/>
    <mergeCell ref="B29:G29"/>
    <mergeCell ref="A14:N14"/>
    <mergeCell ref="A113:C113"/>
    <mergeCell ref="E113:F113"/>
    <mergeCell ref="A15:N15"/>
    <mergeCell ref="H19:N19"/>
    <mergeCell ref="H21:N21"/>
    <mergeCell ref="H22:N22"/>
    <mergeCell ref="H23:N23"/>
    <mergeCell ref="H24:N24"/>
    <mergeCell ref="A17:N17"/>
    <mergeCell ref="A8:N8"/>
    <mergeCell ref="A9:N9"/>
    <mergeCell ref="G49:G51"/>
    <mergeCell ref="E48:F51"/>
    <mergeCell ref="D48:D51"/>
    <mergeCell ref="A48:C51"/>
    <mergeCell ref="A10:N10"/>
    <mergeCell ref="A11:N11"/>
    <mergeCell ref="A12:N12"/>
    <mergeCell ref="A13:N13"/>
    <mergeCell ref="A1:N1"/>
    <mergeCell ref="A2:N2"/>
    <mergeCell ref="A3:N3"/>
    <mergeCell ref="A4:N4"/>
    <mergeCell ref="A5:N5"/>
    <mergeCell ref="A6:N6"/>
    <mergeCell ref="A7:N7"/>
    <mergeCell ref="A80:C80"/>
    <mergeCell ref="A64:C64"/>
    <mergeCell ref="E62:F62"/>
    <mergeCell ref="A66:C66"/>
    <mergeCell ref="A74:C74"/>
    <mergeCell ref="A65:C65"/>
    <mergeCell ref="E64:F64"/>
    <mergeCell ref="E66:F66"/>
    <mergeCell ref="A75:C75"/>
    <mergeCell ref="E63:F63"/>
    <mergeCell ref="E57:F57"/>
    <mergeCell ref="E58:F58"/>
    <mergeCell ref="E59:F59"/>
    <mergeCell ref="E60:F60"/>
    <mergeCell ref="E61:F61"/>
    <mergeCell ref="A76:C76"/>
    <mergeCell ref="E65:F65"/>
    <mergeCell ref="E68:F68"/>
    <mergeCell ref="A67:C67"/>
    <mergeCell ref="E67:F67"/>
    <mergeCell ref="I118:J118"/>
    <mergeCell ref="I74:J74"/>
    <mergeCell ref="E117:F117"/>
    <mergeCell ref="E118:F118"/>
    <mergeCell ref="A102:C102"/>
    <mergeCell ref="K118:L118"/>
    <mergeCell ref="I119:J119"/>
    <mergeCell ref="K119:L119"/>
    <mergeCell ref="I120:J120"/>
    <mergeCell ref="K120:L120"/>
    <mergeCell ref="I115:J115"/>
    <mergeCell ref="K115:L115"/>
    <mergeCell ref="I116:J116"/>
    <mergeCell ref="K116:L116"/>
    <mergeCell ref="I117:J117"/>
    <mergeCell ref="K117:L117"/>
    <mergeCell ref="K84:L84"/>
    <mergeCell ref="I113:J113"/>
    <mergeCell ref="K113:L113"/>
    <mergeCell ref="I114:J114"/>
    <mergeCell ref="K114:L114"/>
    <mergeCell ref="I103:J103"/>
    <mergeCell ref="K103:L103"/>
    <mergeCell ref="I104:J104"/>
    <mergeCell ref="K106:L106"/>
    <mergeCell ref="K97:L97"/>
    <mergeCell ref="I80:J80"/>
    <mergeCell ref="K80:L80"/>
    <mergeCell ref="J157:K157"/>
    <mergeCell ref="J155:K155"/>
    <mergeCell ref="J156:K156"/>
    <mergeCell ref="L156:N156"/>
    <mergeCell ref="I81:J81"/>
    <mergeCell ref="K81:L81"/>
    <mergeCell ref="I84:J84"/>
    <mergeCell ref="K74:L74"/>
    <mergeCell ref="I75:J75"/>
    <mergeCell ref="K75:L75"/>
    <mergeCell ref="I76:J76"/>
    <mergeCell ref="K76:L76"/>
    <mergeCell ref="I64:J64"/>
    <mergeCell ref="K64:L64"/>
    <mergeCell ref="I65:J65"/>
    <mergeCell ref="K65:L65"/>
    <mergeCell ref="I66:J66"/>
    <mergeCell ref="K66:L66"/>
    <mergeCell ref="I61:J61"/>
    <mergeCell ref="K61:L61"/>
    <mergeCell ref="I62:J62"/>
    <mergeCell ref="K62:L62"/>
    <mergeCell ref="I63:J63"/>
    <mergeCell ref="K63:L63"/>
    <mergeCell ref="K57:L57"/>
    <mergeCell ref="I58:J58"/>
    <mergeCell ref="K58:L58"/>
    <mergeCell ref="I59:J59"/>
    <mergeCell ref="K59:L59"/>
    <mergeCell ref="I60:J60"/>
    <mergeCell ref="K60:L60"/>
    <mergeCell ref="I52:J52"/>
    <mergeCell ref="K52:L52"/>
    <mergeCell ref="I53:J53"/>
    <mergeCell ref="K53:L53"/>
    <mergeCell ref="I55:J55"/>
    <mergeCell ref="K55:L55"/>
    <mergeCell ref="I56:J56"/>
    <mergeCell ref="K56:L56"/>
    <mergeCell ref="I57:J57"/>
    <mergeCell ref="H29:N29"/>
    <mergeCell ref="H30:N30"/>
    <mergeCell ref="H25:N25"/>
    <mergeCell ref="H26:N26"/>
    <mergeCell ref="H35:N35"/>
    <mergeCell ref="A46:N46"/>
    <mergeCell ref="B41:G41"/>
    <mergeCell ref="H36:N36"/>
    <mergeCell ref="H42:N42"/>
    <mergeCell ref="H41:N41"/>
    <mergeCell ref="B20:G20"/>
    <mergeCell ref="B25:G25"/>
    <mergeCell ref="B26:G26"/>
    <mergeCell ref="B27:G27"/>
    <mergeCell ref="H20:N20"/>
    <mergeCell ref="H38:N38"/>
    <mergeCell ref="H27:N27"/>
    <mergeCell ref="A61:C61"/>
    <mergeCell ref="A62:C62"/>
    <mergeCell ref="A63:C63"/>
    <mergeCell ref="B19:G19"/>
    <mergeCell ref="B21:G21"/>
    <mergeCell ref="B22:G22"/>
    <mergeCell ref="B42:G42"/>
    <mergeCell ref="E52:F52"/>
    <mergeCell ref="E53:F53"/>
    <mergeCell ref="E56:F56"/>
    <mergeCell ref="A53:C53"/>
    <mergeCell ref="A55:C55"/>
    <mergeCell ref="A56:C56"/>
    <mergeCell ref="A57:C57"/>
    <mergeCell ref="A58:C58"/>
    <mergeCell ref="A54:C54"/>
    <mergeCell ref="A59:C59"/>
    <mergeCell ref="A69:C69"/>
    <mergeCell ref="A60:C60"/>
    <mergeCell ref="G48:N48"/>
    <mergeCell ref="M50:N50"/>
    <mergeCell ref="K50:L51"/>
    <mergeCell ref="I50:J51"/>
    <mergeCell ref="I54:J54"/>
    <mergeCell ref="K54:L54"/>
    <mergeCell ref="H49:N49"/>
    <mergeCell ref="H50:H51"/>
    <mergeCell ref="E55:F55"/>
    <mergeCell ref="B30:G30"/>
    <mergeCell ref="B36:G36"/>
    <mergeCell ref="B37:G37"/>
    <mergeCell ref="B38:G38"/>
    <mergeCell ref="B39:G39"/>
    <mergeCell ref="B35:G35"/>
    <mergeCell ref="B43:G43"/>
    <mergeCell ref="A52:C52"/>
    <mergeCell ref="A16:N16"/>
    <mergeCell ref="B31:G31"/>
    <mergeCell ref="H31:N31"/>
    <mergeCell ref="B32:G32"/>
    <mergeCell ref="B33:G33"/>
    <mergeCell ref="B34:G34"/>
    <mergeCell ref="H32:N32"/>
    <mergeCell ref="H33:N33"/>
    <mergeCell ref="H34:N34"/>
    <mergeCell ref="H28:N2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9" r:id="rId1"/>
  <rowBreaks count="3" manualBreakCount="3">
    <brk id="14" max="13" man="1"/>
    <brk id="44" max="13" man="1"/>
    <brk id="13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69"/>
  <sheetViews>
    <sheetView tabSelected="1" view="pageBreakPreview" zoomScaleSheetLayoutView="100" zoomScalePageLayoutView="0" workbookViewId="0" topLeftCell="A34">
      <selection activeCell="AX11" sqref="AX11"/>
    </sheetView>
  </sheetViews>
  <sheetFormatPr defaultColWidth="0.875" defaultRowHeight="12" customHeight="1"/>
  <cols>
    <col min="1" max="29" width="0.875" style="107" customWidth="1"/>
    <col min="30" max="30" width="10.00390625" style="107" customWidth="1"/>
    <col min="31" max="49" width="0.875" style="107" customWidth="1"/>
    <col min="50" max="50" width="3.625" style="107" customWidth="1"/>
    <col min="51" max="16384" width="0.875" style="107" customWidth="1"/>
  </cols>
  <sheetData>
    <row r="1" spans="97:160" s="74" customFormat="1" ht="10.5" customHeight="1">
      <c r="CS1" s="75" t="s">
        <v>261</v>
      </c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</row>
    <row r="2" spans="97:160" s="74" customFormat="1" ht="65.25" customHeight="1">
      <c r="CS2" s="349" t="s">
        <v>262</v>
      </c>
      <c r="CT2" s="350"/>
      <c r="CU2" s="350"/>
      <c r="CV2" s="350"/>
      <c r="CW2" s="350"/>
      <c r="CX2" s="350"/>
      <c r="CY2" s="350"/>
      <c r="CZ2" s="350"/>
      <c r="DA2" s="350"/>
      <c r="DB2" s="350"/>
      <c r="DC2" s="350"/>
      <c r="DD2" s="350"/>
      <c r="DE2" s="350"/>
      <c r="DF2" s="350"/>
      <c r="DG2" s="350"/>
      <c r="DH2" s="350"/>
      <c r="DI2" s="350"/>
      <c r="DJ2" s="350"/>
      <c r="DK2" s="350"/>
      <c r="DL2" s="350"/>
      <c r="DM2" s="350"/>
      <c r="DN2" s="350"/>
      <c r="DO2" s="350"/>
      <c r="DP2" s="350"/>
      <c r="DQ2" s="350"/>
      <c r="DR2" s="350"/>
      <c r="DS2" s="350"/>
      <c r="DT2" s="350"/>
      <c r="DU2" s="350"/>
      <c r="DV2" s="350"/>
      <c r="DW2" s="350"/>
      <c r="DX2" s="350"/>
      <c r="DY2" s="350"/>
      <c r="DZ2" s="350"/>
      <c r="EA2" s="350"/>
      <c r="EB2" s="350"/>
      <c r="EC2" s="350"/>
      <c r="ED2" s="350"/>
      <c r="EE2" s="350"/>
      <c r="EF2" s="350"/>
      <c r="EG2" s="350"/>
      <c r="EH2" s="350"/>
      <c r="EI2" s="350"/>
      <c r="EJ2" s="350"/>
      <c r="EK2" s="350"/>
      <c r="EL2" s="350"/>
      <c r="EM2" s="350"/>
      <c r="EN2" s="350"/>
      <c r="EO2" s="350"/>
      <c r="EP2" s="350"/>
      <c r="EQ2" s="350"/>
      <c r="ER2" s="350"/>
      <c r="ES2" s="350"/>
      <c r="ET2" s="350"/>
      <c r="EU2" s="350"/>
      <c r="EV2" s="350"/>
      <c r="EW2" s="350"/>
      <c r="EX2" s="350"/>
      <c r="EY2" s="350"/>
      <c r="EZ2" s="350"/>
      <c r="FA2" s="350"/>
      <c r="FB2" s="350"/>
      <c r="FC2" s="350"/>
      <c r="FD2" s="350"/>
    </row>
    <row r="3" spans="1:167" s="78" customFormat="1" ht="10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281" t="s">
        <v>37</v>
      </c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/>
      <c r="DZ3" s="281"/>
      <c r="EA3" s="281"/>
      <c r="EB3" s="281"/>
      <c r="EC3" s="281"/>
      <c r="ED3" s="281"/>
      <c r="EE3" s="281"/>
      <c r="EF3" s="281"/>
      <c r="EG3" s="281"/>
      <c r="EH3" s="281"/>
      <c r="EI3" s="281"/>
      <c r="EJ3" s="281"/>
      <c r="EK3" s="281"/>
      <c r="EL3" s="281"/>
      <c r="EM3" s="281"/>
      <c r="EN3" s="281"/>
      <c r="EO3" s="281"/>
      <c r="EP3" s="281"/>
      <c r="EQ3" s="281"/>
      <c r="ER3" s="281"/>
      <c r="ES3" s="281"/>
      <c r="ET3" s="281"/>
      <c r="EU3" s="281"/>
      <c r="EV3" s="281"/>
      <c r="EW3" s="281"/>
      <c r="EX3" s="281"/>
      <c r="EY3" s="281"/>
      <c r="EZ3" s="281"/>
      <c r="FA3" s="281"/>
      <c r="FB3" s="281"/>
      <c r="FC3" s="281"/>
      <c r="FD3" s="281"/>
      <c r="FE3" s="281"/>
      <c r="FF3" s="281"/>
      <c r="FG3" s="281"/>
      <c r="FH3" s="281"/>
      <c r="FI3" s="281"/>
      <c r="FJ3" s="281"/>
      <c r="FK3" s="281"/>
    </row>
    <row r="4" spans="1:167" s="78" customFormat="1" ht="1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351" t="s">
        <v>319</v>
      </c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1"/>
      <c r="CR4" s="351"/>
      <c r="CS4" s="351"/>
      <c r="CT4" s="351"/>
      <c r="CU4" s="351"/>
      <c r="CV4" s="351"/>
      <c r="CW4" s="351"/>
      <c r="CX4" s="351"/>
      <c r="CY4" s="351"/>
      <c r="CZ4" s="351"/>
      <c r="DA4" s="351"/>
      <c r="DB4" s="351"/>
      <c r="DC4" s="351"/>
      <c r="DD4" s="351"/>
      <c r="DE4" s="351"/>
      <c r="DF4" s="351"/>
      <c r="DG4" s="351"/>
      <c r="DH4" s="351"/>
      <c r="DI4" s="351"/>
      <c r="DJ4" s="351"/>
      <c r="DK4" s="351"/>
      <c r="DL4" s="351"/>
      <c r="DM4" s="351"/>
      <c r="DN4" s="351"/>
      <c r="DO4" s="351"/>
      <c r="DP4" s="351"/>
      <c r="DQ4" s="351"/>
      <c r="DR4" s="351"/>
      <c r="DS4" s="351"/>
      <c r="DT4" s="351"/>
      <c r="DU4" s="351"/>
      <c r="DV4" s="351"/>
      <c r="DW4" s="351"/>
      <c r="DX4" s="351"/>
      <c r="DY4" s="351"/>
      <c r="DZ4" s="351"/>
      <c r="EA4" s="351"/>
      <c r="EB4" s="351"/>
      <c r="EC4" s="351"/>
      <c r="ED4" s="351"/>
      <c r="EE4" s="351"/>
      <c r="EF4" s="351"/>
      <c r="EG4" s="351"/>
      <c r="EH4" s="351"/>
      <c r="EI4" s="351"/>
      <c r="EJ4" s="351"/>
      <c r="EK4" s="351"/>
      <c r="EL4" s="351"/>
      <c r="EM4" s="351"/>
      <c r="EN4" s="351"/>
      <c r="EO4" s="351"/>
      <c r="EP4" s="351"/>
      <c r="EQ4" s="351"/>
      <c r="ER4" s="351"/>
      <c r="ES4" s="351"/>
      <c r="ET4" s="351"/>
      <c r="EU4" s="351"/>
      <c r="EV4" s="351"/>
      <c r="EW4" s="351"/>
      <c r="EX4" s="351"/>
      <c r="EY4" s="351"/>
      <c r="EZ4" s="351"/>
      <c r="FA4" s="351"/>
      <c r="FB4" s="351"/>
      <c r="FC4" s="351"/>
      <c r="FD4" s="351"/>
      <c r="FE4" s="351"/>
      <c r="FF4" s="351"/>
      <c r="FG4" s="351"/>
      <c r="FH4" s="351"/>
      <c r="FI4" s="351"/>
      <c r="FJ4" s="351"/>
      <c r="FK4" s="351"/>
    </row>
    <row r="5" spans="1:167" s="74" customFormat="1" ht="9.7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244" t="s">
        <v>263</v>
      </c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</row>
    <row r="6" spans="1:167" s="78" customFormat="1" ht="10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77"/>
      <c r="CM6" s="77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7"/>
      <c r="DU6" s="77"/>
      <c r="DV6" s="77"/>
      <c r="DW6" s="77"/>
      <c r="DX6" s="77"/>
      <c r="DY6" s="351" t="s">
        <v>249</v>
      </c>
      <c r="DZ6" s="351"/>
      <c r="EA6" s="351"/>
      <c r="EB6" s="351"/>
      <c r="EC6" s="351"/>
      <c r="ED6" s="351"/>
      <c r="EE6" s="351"/>
      <c r="EF6" s="351"/>
      <c r="EG6" s="351"/>
      <c r="EH6" s="351"/>
      <c r="EI6" s="351"/>
      <c r="EJ6" s="351"/>
      <c r="EK6" s="351"/>
      <c r="EL6" s="351"/>
      <c r="EM6" s="351"/>
      <c r="EN6" s="351"/>
      <c r="EO6" s="351"/>
      <c r="EP6" s="351"/>
      <c r="EQ6" s="351"/>
      <c r="ER6" s="351"/>
      <c r="ES6" s="351"/>
      <c r="ET6" s="351"/>
      <c r="EU6" s="351"/>
      <c r="EV6" s="351"/>
      <c r="EW6" s="351"/>
      <c r="EX6" s="351"/>
      <c r="EY6" s="351"/>
      <c r="EZ6" s="351"/>
      <c r="FA6" s="351"/>
      <c r="FB6" s="351"/>
      <c r="FC6" s="351"/>
      <c r="FD6" s="351"/>
      <c r="FE6" s="351"/>
      <c r="FF6" s="351"/>
      <c r="FG6" s="351"/>
      <c r="FH6" s="351"/>
      <c r="FI6" s="351"/>
      <c r="FJ6" s="351"/>
      <c r="FK6" s="351"/>
    </row>
    <row r="7" spans="1:167" s="74" customFormat="1" ht="9.7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243" t="s">
        <v>5</v>
      </c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80"/>
      <c r="CM7" s="80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244" t="s">
        <v>7</v>
      </c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</row>
    <row r="8" spans="1:167" s="78" customFormat="1" ht="10.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81" t="s">
        <v>264</v>
      </c>
      <c r="BQ8" s="234" t="s">
        <v>265</v>
      </c>
      <c r="BR8" s="234"/>
      <c r="BS8" s="234"/>
      <c r="BT8" s="234"/>
      <c r="BU8" s="234"/>
      <c r="BV8" s="232" t="s">
        <v>264</v>
      </c>
      <c r="BW8" s="232"/>
      <c r="BX8" s="234" t="s">
        <v>266</v>
      </c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3">
        <v>20</v>
      </c>
      <c r="CV8" s="233"/>
      <c r="CW8" s="233"/>
      <c r="CX8" s="233"/>
      <c r="CY8" s="235" t="s">
        <v>267</v>
      </c>
      <c r="CZ8" s="235"/>
      <c r="DA8" s="235"/>
      <c r="DB8" s="232" t="s">
        <v>268</v>
      </c>
      <c r="DC8" s="232"/>
      <c r="DD8" s="232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81"/>
    </row>
    <row r="9" spans="1:167" s="82" customFormat="1" ht="15" customHeight="1">
      <c r="A9" s="75"/>
      <c r="B9" s="341" t="s">
        <v>269</v>
      </c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1"/>
      <c r="EE9" s="341"/>
      <c r="EF9" s="341"/>
      <c r="EG9" s="341"/>
      <c r="EH9" s="341"/>
      <c r="EI9" s="341"/>
      <c r="EJ9" s="341"/>
      <c r="EK9" s="341"/>
      <c r="EL9" s="341"/>
      <c r="EM9" s="341"/>
      <c r="EN9" s="341"/>
      <c r="EO9" s="341"/>
      <c r="EP9" s="341"/>
      <c r="EQ9" s="341"/>
      <c r="ER9" s="341"/>
      <c r="ES9" s="341"/>
      <c r="ET9" s="341"/>
      <c r="EU9" s="341"/>
      <c r="EV9" s="341"/>
      <c r="EW9" s="341"/>
      <c r="EX9" s="341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</row>
    <row r="10" spans="2:167" s="78" customFormat="1" ht="12" customHeight="1" thickBot="1">
      <c r="B10" s="76"/>
      <c r="C10" s="83"/>
      <c r="D10" s="83"/>
      <c r="E10" s="83"/>
      <c r="F10" s="84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76"/>
      <c r="EI10" s="83" t="s">
        <v>270</v>
      </c>
      <c r="EJ10" s="342" t="s">
        <v>271</v>
      </c>
      <c r="EK10" s="342"/>
      <c r="EL10" s="342"/>
      <c r="EM10" s="342"/>
      <c r="EN10" s="85" t="s">
        <v>272</v>
      </c>
      <c r="EO10" s="85"/>
      <c r="EP10" s="85"/>
      <c r="EQ10" s="85"/>
      <c r="ER10" s="76"/>
      <c r="ES10" s="76"/>
      <c r="ET10" s="76"/>
      <c r="EU10" s="76"/>
      <c r="EV10" s="76"/>
      <c r="EW10" s="76"/>
      <c r="EX10" s="76"/>
      <c r="EY10" s="76"/>
      <c r="EZ10" s="343" t="s">
        <v>273</v>
      </c>
      <c r="FA10" s="344"/>
      <c r="FB10" s="344"/>
      <c r="FC10" s="344"/>
      <c r="FD10" s="344"/>
      <c r="FE10" s="344"/>
      <c r="FF10" s="344"/>
      <c r="FG10" s="344"/>
      <c r="FH10" s="344"/>
      <c r="FI10" s="344"/>
      <c r="FJ10" s="344"/>
      <c r="FK10" s="345"/>
    </row>
    <row r="11" spans="1:167" s="78" customFormat="1" ht="12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85"/>
      <c r="EC11" s="85"/>
      <c r="ED11" s="85"/>
      <c r="EE11" s="85"/>
      <c r="EF11" s="86"/>
      <c r="EG11" s="86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8"/>
      <c r="ES11" s="88"/>
      <c r="ET11" s="88"/>
      <c r="EU11" s="88"/>
      <c r="EV11" s="76"/>
      <c r="EW11" s="87"/>
      <c r="EX11" s="88" t="s">
        <v>274</v>
      </c>
      <c r="EY11" s="76"/>
      <c r="EZ11" s="346" t="s">
        <v>275</v>
      </c>
      <c r="FA11" s="347"/>
      <c r="FB11" s="347"/>
      <c r="FC11" s="347"/>
      <c r="FD11" s="347"/>
      <c r="FE11" s="347"/>
      <c r="FF11" s="347"/>
      <c r="FG11" s="347"/>
      <c r="FH11" s="347"/>
      <c r="FI11" s="347"/>
      <c r="FJ11" s="347"/>
      <c r="FK11" s="348"/>
    </row>
    <row r="12" spans="1:167" s="78" customFormat="1" ht="10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81" t="s">
        <v>276</v>
      </c>
      <c r="AR12" s="234" t="s">
        <v>265</v>
      </c>
      <c r="AS12" s="234"/>
      <c r="AT12" s="234"/>
      <c r="AU12" s="234"/>
      <c r="AV12" s="234"/>
      <c r="AW12" s="232" t="s">
        <v>264</v>
      </c>
      <c r="AX12" s="232"/>
      <c r="AY12" s="234" t="s">
        <v>266</v>
      </c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3">
        <v>20</v>
      </c>
      <c r="BW12" s="233"/>
      <c r="BX12" s="233"/>
      <c r="BY12" s="233"/>
      <c r="BZ12" s="235" t="s">
        <v>267</v>
      </c>
      <c r="CA12" s="235"/>
      <c r="CB12" s="235"/>
      <c r="CC12" s="232" t="s">
        <v>268</v>
      </c>
      <c r="CD12" s="232"/>
      <c r="CE12" s="232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81"/>
      <c r="ES12" s="81"/>
      <c r="ET12" s="81"/>
      <c r="EU12" s="81"/>
      <c r="EV12" s="76"/>
      <c r="EW12" s="76"/>
      <c r="EX12" s="81" t="s">
        <v>277</v>
      </c>
      <c r="EY12" s="76"/>
      <c r="EZ12" s="320" t="s">
        <v>278</v>
      </c>
      <c r="FA12" s="321"/>
      <c r="FB12" s="321"/>
      <c r="FC12" s="321"/>
      <c r="FD12" s="321"/>
      <c r="FE12" s="321"/>
      <c r="FF12" s="321"/>
      <c r="FG12" s="321"/>
      <c r="FH12" s="321"/>
      <c r="FI12" s="321"/>
      <c r="FJ12" s="321"/>
      <c r="FK12" s="322"/>
    </row>
    <row r="13" spans="1:167" s="78" customFormat="1" ht="10.5" customHeight="1">
      <c r="A13" s="76" t="s">
        <v>279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323" t="str">
        <f>титул!B19</f>
        <v>Муниципальное общеобразовательное бюджетное учреждение "Средняя общеобразовательная школа № 8" Арсеньевского городского округа</v>
      </c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  <c r="DP13" s="323"/>
      <c r="DQ13" s="323"/>
      <c r="DR13" s="323"/>
      <c r="DS13" s="323"/>
      <c r="DT13" s="323"/>
      <c r="DU13" s="323"/>
      <c r="DV13" s="323"/>
      <c r="DW13" s="323"/>
      <c r="DX13" s="323"/>
      <c r="DY13" s="323"/>
      <c r="DZ13" s="323"/>
      <c r="EA13" s="323"/>
      <c r="EB13" s="323"/>
      <c r="EC13" s="323"/>
      <c r="ED13" s="323"/>
      <c r="EE13" s="323"/>
      <c r="EF13" s="323"/>
      <c r="EG13" s="323"/>
      <c r="EH13" s="323"/>
      <c r="EI13" s="323"/>
      <c r="EJ13" s="323"/>
      <c r="EK13" s="323"/>
      <c r="EL13" s="323"/>
      <c r="EM13" s="76"/>
      <c r="EN13" s="76"/>
      <c r="EO13" s="76"/>
      <c r="EP13" s="76"/>
      <c r="EQ13" s="76"/>
      <c r="ER13" s="81"/>
      <c r="ES13" s="81"/>
      <c r="ET13" s="81"/>
      <c r="EU13" s="81"/>
      <c r="EV13" s="76"/>
      <c r="EW13" s="76"/>
      <c r="EX13" s="81"/>
      <c r="EY13" s="76"/>
      <c r="EZ13" s="325">
        <f>'[2]титул'!E21</f>
        <v>52098356</v>
      </c>
      <c r="FA13" s="326"/>
      <c r="FB13" s="326"/>
      <c r="FC13" s="326"/>
      <c r="FD13" s="326"/>
      <c r="FE13" s="326"/>
      <c r="FF13" s="326"/>
      <c r="FG13" s="326"/>
      <c r="FH13" s="326"/>
      <c r="FI13" s="326"/>
      <c r="FJ13" s="326"/>
      <c r="FK13" s="327"/>
    </row>
    <row r="14" spans="1:167" s="78" customFormat="1" ht="10.5" customHeight="1">
      <c r="A14" s="76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76"/>
      <c r="AN14" s="76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  <c r="CT14" s="324"/>
      <c r="CU14" s="324"/>
      <c r="CV14" s="324"/>
      <c r="CW14" s="324"/>
      <c r="CX14" s="324"/>
      <c r="CY14" s="324"/>
      <c r="CZ14" s="324"/>
      <c r="DA14" s="324"/>
      <c r="DB14" s="324"/>
      <c r="DC14" s="324"/>
      <c r="DD14" s="324"/>
      <c r="DE14" s="324"/>
      <c r="DF14" s="324"/>
      <c r="DG14" s="324"/>
      <c r="DH14" s="324"/>
      <c r="DI14" s="324"/>
      <c r="DJ14" s="324"/>
      <c r="DK14" s="324"/>
      <c r="DL14" s="324"/>
      <c r="DM14" s="324"/>
      <c r="DN14" s="324"/>
      <c r="DO14" s="324"/>
      <c r="DP14" s="324"/>
      <c r="DQ14" s="324"/>
      <c r="DR14" s="324"/>
      <c r="DS14" s="324"/>
      <c r="DT14" s="324"/>
      <c r="DU14" s="324"/>
      <c r="DV14" s="324"/>
      <c r="DW14" s="324"/>
      <c r="DX14" s="324"/>
      <c r="DY14" s="324"/>
      <c r="DZ14" s="324"/>
      <c r="EA14" s="324"/>
      <c r="EB14" s="324"/>
      <c r="EC14" s="324"/>
      <c r="ED14" s="324"/>
      <c r="EE14" s="324"/>
      <c r="EF14" s="324"/>
      <c r="EG14" s="324"/>
      <c r="EH14" s="324"/>
      <c r="EI14" s="324"/>
      <c r="EJ14" s="324"/>
      <c r="EK14" s="324"/>
      <c r="EL14" s="324"/>
      <c r="EM14" s="76"/>
      <c r="EN14" s="76"/>
      <c r="EO14" s="76"/>
      <c r="EP14" s="76"/>
      <c r="EQ14" s="76"/>
      <c r="ER14" s="81"/>
      <c r="ES14" s="81"/>
      <c r="ET14" s="81"/>
      <c r="EU14" s="81"/>
      <c r="EV14" s="76"/>
      <c r="EW14" s="76"/>
      <c r="EX14" s="81" t="s">
        <v>47</v>
      </c>
      <c r="EY14" s="76"/>
      <c r="EZ14" s="328"/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329"/>
    </row>
    <row r="15" spans="1:167" s="78" customFormat="1" ht="3" customHeight="1" thickBo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76"/>
      <c r="AT15" s="76"/>
      <c r="AU15" s="76"/>
      <c r="AV15" s="76"/>
      <c r="AW15" s="76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76"/>
      <c r="EK15" s="76"/>
      <c r="EL15" s="76"/>
      <c r="EM15" s="76"/>
      <c r="EN15" s="76"/>
      <c r="EO15" s="76"/>
      <c r="EP15" s="76"/>
      <c r="EQ15" s="76"/>
      <c r="ER15" s="81"/>
      <c r="ES15" s="81"/>
      <c r="ET15" s="81"/>
      <c r="EU15" s="81"/>
      <c r="EV15" s="76"/>
      <c r="EW15" s="76"/>
      <c r="EX15" s="81"/>
      <c r="EY15" s="76"/>
      <c r="EZ15" s="312"/>
      <c r="FA15" s="313"/>
      <c r="FB15" s="313"/>
      <c r="FC15" s="313"/>
      <c r="FD15" s="313"/>
      <c r="FE15" s="313"/>
      <c r="FF15" s="313"/>
      <c r="FG15" s="313"/>
      <c r="FH15" s="313"/>
      <c r="FI15" s="313"/>
      <c r="FJ15" s="313"/>
      <c r="FK15" s="314"/>
    </row>
    <row r="16" spans="1:167" s="78" customFormat="1" ht="10.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76"/>
      <c r="AN16" s="89"/>
      <c r="AO16" s="90" t="s">
        <v>280</v>
      </c>
      <c r="AP16" s="89"/>
      <c r="AQ16" s="89"/>
      <c r="AR16" s="89"/>
      <c r="AS16" s="76"/>
      <c r="AT16" s="76"/>
      <c r="AU16" s="76"/>
      <c r="AV16" s="76"/>
      <c r="AW16" s="76"/>
      <c r="AX16" s="76"/>
      <c r="AY16" s="333">
        <f>титул!B24</f>
        <v>2501009255</v>
      </c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5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76"/>
      <c r="EK16" s="76"/>
      <c r="EL16" s="76"/>
      <c r="EM16" s="76"/>
      <c r="EN16" s="76"/>
      <c r="EO16" s="76"/>
      <c r="EP16" s="76"/>
      <c r="EQ16" s="76"/>
      <c r="ER16" s="81"/>
      <c r="ES16" s="81"/>
      <c r="ET16" s="81"/>
      <c r="EU16" s="81"/>
      <c r="EV16" s="76"/>
      <c r="EW16" s="76"/>
      <c r="EX16" s="81" t="s">
        <v>281</v>
      </c>
      <c r="EY16" s="76"/>
      <c r="EZ16" s="330"/>
      <c r="FA16" s="331"/>
      <c r="FB16" s="331"/>
      <c r="FC16" s="331"/>
      <c r="FD16" s="331"/>
      <c r="FE16" s="331"/>
      <c r="FF16" s="331"/>
      <c r="FG16" s="331"/>
      <c r="FH16" s="331"/>
      <c r="FI16" s="331"/>
      <c r="FJ16" s="331"/>
      <c r="FK16" s="332"/>
    </row>
    <row r="17" spans="1:167" s="78" customFormat="1" ht="3" customHeight="1" thickBo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76"/>
      <c r="AT17" s="76"/>
      <c r="AU17" s="76"/>
      <c r="AV17" s="76"/>
      <c r="AW17" s="76"/>
      <c r="AX17" s="76"/>
      <c r="AY17" s="336"/>
      <c r="AZ17" s="337"/>
      <c r="BA17" s="337"/>
      <c r="BB17" s="337"/>
      <c r="BC17" s="337"/>
      <c r="BD17" s="337"/>
      <c r="BE17" s="337"/>
      <c r="BF17" s="337"/>
      <c r="BG17" s="337"/>
      <c r="BH17" s="337"/>
      <c r="BI17" s="337"/>
      <c r="BJ17" s="337"/>
      <c r="BK17" s="337"/>
      <c r="BL17" s="337"/>
      <c r="BM17" s="337"/>
      <c r="BN17" s="337"/>
      <c r="BO17" s="337"/>
      <c r="BP17" s="337"/>
      <c r="BQ17" s="337"/>
      <c r="BR17" s="337"/>
      <c r="BS17" s="337"/>
      <c r="BT17" s="337"/>
      <c r="BU17" s="337"/>
      <c r="BV17" s="337"/>
      <c r="BW17" s="337"/>
      <c r="BX17" s="337"/>
      <c r="BY17" s="337"/>
      <c r="BZ17" s="338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76"/>
      <c r="EK17" s="76"/>
      <c r="EL17" s="76"/>
      <c r="EM17" s="76"/>
      <c r="EN17" s="76"/>
      <c r="EO17" s="76"/>
      <c r="EP17" s="76"/>
      <c r="EQ17" s="76"/>
      <c r="ER17" s="81"/>
      <c r="ES17" s="81"/>
      <c r="ET17" s="81"/>
      <c r="EU17" s="81"/>
      <c r="EV17" s="76"/>
      <c r="EW17" s="76"/>
      <c r="EX17" s="81"/>
      <c r="EY17" s="76"/>
      <c r="EZ17" s="318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319"/>
    </row>
    <row r="18" spans="1:167" s="78" customFormat="1" ht="10.5" customHeight="1">
      <c r="A18" s="76" t="s">
        <v>282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76">
        <v>2501008815</v>
      </c>
      <c r="AG18" s="76"/>
      <c r="AH18" s="76"/>
      <c r="AI18" s="76"/>
      <c r="AJ18" s="76"/>
      <c r="AK18" s="76"/>
      <c r="AL18" s="76"/>
      <c r="AM18" s="76"/>
      <c r="AN18" s="76"/>
      <c r="AO18" s="311" t="s">
        <v>283</v>
      </c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  <c r="DD18" s="311"/>
      <c r="DE18" s="311"/>
      <c r="DF18" s="311"/>
      <c r="DG18" s="311"/>
      <c r="DH18" s="311"/>
      <c r="DI18" s="311"/>
      <c r="DJ18" s="311"/>
      <c r="DK18" s="311"/>
      <c r="DL18" s="311"/>
      <c r="DM18" s="311"/>
      <c r="DN18" s="311"/>
      <c r="DO18" s="311"/>
      <c r="DP18" s="311"/>
      <c r="DQ18" s="311"/>
      <c r="DR18" s="311"/>
      <c r="DS18" s="311"/>
      <c r="DT18" s="311"/>
      <c r="DU18" s="311"/>
      <c r="DV18" s="311"/>
      <c r="DW18" s="311"/>
      <c r="DX18" s="311"/>
      <c r="DY18" s="311"/>
      <c r="DZ18" s="311"/>
      <c r="EA18" s="311"/>
      <c r="EB18" s="311"/>
      <c r="EC18" s="311"/>
      <c r="ED18" s="311"/>
      <c r="EE18" s="311"/>
      <c r="EF18" s="311"/>
      <c r="EG18" s="311"/>
      <c r="EH18" s="311"/>
      <c r="EI18" s="311"/>
      <c r="EJ18" s="311"/>
      <c r="EK18" s="311"/>
      <c r="EL18" s="311"/>
      <c r="EM18" s="76"/>
      <c r="EN18" s="76"/>
      <c r="EO18" s="76"/>
      <c r="EP18" s="76"/>
      <c r="EQ18" s="76"/>
      <c r="ER18" s="81"/>
      <c r="ES18" s="81"/>
      <c r="ET18" s="81"/>
      <c r="EU18" s="81"/>
      <c r="EV18" s="76"/>
      <c r="EW18" s="76"/>
      <c r="EX18" s="88" t="s">
        <v>59</v>
      </c>
      <c r="EY18" s="76"/>
      <c r="EZ18" s="320" t="str">
        <f>'[1]титул'!E24</f>
        <v>05703000001</v>
      </c>
      <c r="FA18" s="339"/>
      <c r="FB18" s="339"/>
      <c r="FC18" s="339"/>
      <c r="FD18" s="339"/>
      <c r="FE18" s="339"/>
      <c r="FF18" s="339"/>
      <c r="FG18" s="339"/>
      <c r="FH18" s="339"/>
      <c r="FI18" s="339"/>
      <c r="FJ18" s="339"/>
      <c r="FK18" s="340"/>
    </row>
    <row r="19" spans="1:167" s="78" customFormat="1" ht="10.5" customHeight="1">
      <c r="A19" s="76" t="s">
        <v>284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310" t="s">
        <v>251</v>
      </c>
      <c r="AP19" s="310"/>
      <c r="AQ19" s="310"/>
      <c r="AR19" s="310"/>
      <c r="AS19" s="310"/>
      <c r="AT19" s="310"/>
      <c r="AU19" s="310"/>
      <c r="AV19" s="310"/>
      <c r="AW19" s="310"/>
      <c r="AX19" s="310"/>
      <c r="AY19" s="310"/>
      <c r="AZ19" s="310"/>
      <c r="BA19" s="310"/>
      <c r="BB19" s="310"/>
      <c r="BC19" s="310"/>
      <c r="BD19" s="310"/>
      <c r="BE19" s="310"/>
      <c r="BF19" s="310"/>
      <c r="BG19" s="310"/>
      <c r="BH19" s="310"/>
      <c r="BI19" s="310"/>
      <c r="BJ19" s="310"/>
      <c r="BK19" s="310"/>
      <c r="BL19" s="310"/>
      <c r="BM19" s="310"/>
      <c r="BN19" s="310"/>
      <c r="BO19" s="310"/>
      <c r="BP19" s="310"/>
      <c r="BQ19" s="310"/>
      <c r="BR19" s="310"/>
      <c r="BS19" s="310"/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0"/>
      <c r="CO19" s="310"/>
      <c r="CP19" s="310"/>
      <c r="CQ19" s="310"/>
      <c r="CR19" s="310"/>
      <c r="CS19" s="310"/>
      <c r="CT19" s="310"/>
      <c r="CU19" s="310"/>
      <c r="CV19" s="310"/>
      <c r="CW19" s="310"/>
      <c r="CX19" s="310"/>
      <c r="CY19" s="310"/>
      <c r="CZ19" s="310"/>
      <c r="DA19" s="310"/>
      <c r="DB19" s="310"/>
      <c r="DC19" s="310"/>
      <c r="DD19" s="310"/>
      <c r="DE19" s="310"/>
      <c r="DF19" s="310"/>
      <c r="DG19" s="310"/>
      <c r="DH19" s="310"/>
      <c r="DI19" s="310"/>
      <c r="DJ19" s="310"/>
      <c r="DK19" s="310"/>
      <c r="DL19" s="310"/>
      <c r="DM19" s="310"/>
      <c r="DN19" s="310"/>
      <c r="DO19" s="310"/>
      <c r="DP19" s="310"/>
      <c r="DQ19" s="310"/>
      <c r="DR19" s="310"/>
      <c r="DS19" s="310"/>
      <c r="DT19" s="310"/>
      <c r="DU19" s="310"/>
      <c r="DV19" s="310"/>
      <c r="DW19" s="310"/>
      <c r="DX19" s="310"/>
      <c r="DY19" s="310"/>
      <c r="DZ19" s="310"/>
      <c r="EA19" s="310"/>
      <c r="EB19" s="310"/>
      <c r="EC19" s="310"/>
      <c r="ED19" s="310"/>
      <c r="EE19" s="310"/>
      <c r="EF19" s="310"/>
      <c r="EG19" s="310"/>
      <c r="EH19" s="310"/>
      <c r="EI19" s="310"/>
      <c r="EJ19" s="310"/>
      <c r="EK19" s="310"/>
      <c r="EL19" s="310"/>
      <c r="EM19" s="76"/>
      <c r="EN19" s="76"/>
      <c r="EO19" s="76"/>
      <c r="EP19" s="76"/>
      <c r="EQ19" s="76"/>
      <c r="ER19" s="81"/>
      <c r="ES19" s="81"/>
      <c r="ET19" s="81"/>
      <c r="EU19" s="81"/>
      <c r="EV19" s="76"/>
      <c r="EW19" s="76"/>
      <c r="EX19" s="81"/>
      <c r="EY19" s="76"/>
      <c r="EZ19" s="312"/>
      <c r="FA19" s="313"/>
      <c r="FB19" s="313"/>
      <c r="FC19" s="313"/>
      <c r="FD19" s="313"/>
      <c r="FE19" s="313"/>
      <c r="FF19" s="313"/>
      <c r="FG19" s="313"/>
      <c r="FH19" s="313"/>
      <c r="FI19" s="313"/>
      <c r="FJ19" s="313"/>
      <c r="FK19" s="314"/>
    </row>
    <row r="20" spans="1:167" s="78" customFormat="1" ht="10.5" customHeight="1">
      <c r="A20" s="76" t="s">
        <v>285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1"/>
      <c r="BS20" s="311"/>
      <c r="BT20" s="311"/>
      <c r="BU20" s="311"/>
      <c r="BV20" s="311"/>
      <c r="BW20" s="311"/>
      <c r="BX20" s="311"/>
      <c r="BY20" s="311"/>
      <c r="BZ20" s="311"/>
      <c r="CA20" s="311"/>
      <c r="CB20" s="311"/>
      <c r="CC20" s="311"/>
      <c r="CD20" s="311"/>
      <c r="CE20" s="311"/>
      <c r="CF20" s="311"/>
      <c r="CG20" s="311"/>
      <c r="CH20" s="311"/>
      <c r="CI20" s="311"/>
      <c r="CJ20" s="311"/>
      <c r="CK20" s="311"/>
      <c r="CL20" s="311"/>
      <c r="CM20" s="311"/>
      <c r="CN20" s="311"/>
      <c r="CO20" s="311"/>
      <c r="CP20" s="311"/>
      <c r="CQ20" s="311"/>
      <c r="CR20" s="311"/>
      <c r="CS20" s="311"/>
      <c r="CT20" s="311"/>
      <c r="CU20" s="311"/>
      <c r="CV20" s="311"/>
      <c r="CW20" s="311"/>
      <c r="CX20" s="311"/>
      <c r="CY20" s="311"/>
      <c r="CZ20" s="311"/>
      <c r="DA20" s="311"/>
      <c r="DB20" s="311"/>
      <c r="DC20" s="311"/>
      <c r="DD20" s="311"/>
      <c r="DE20" s="311"/>
      <c r="DF20" s="311"/>
      <c r="DG20" s="311"/>
      <c r="DH20" s="311"/>
      <c r="DI20" s="311"/>
      <c r="DJ20" s="311"/>
      <c r="DK20" s="311"/>
      <c r="DL20" s="311"/>
      <c r="DM20" s="311"/>
      <c r="DN20" s="311"/>
      <c r="DO20" s="311"/>
      <c r="DP20" s="311"/>
      <c r="DQ20" s="311"/>
      <c r="DR20" s="311"/>
      <c r="DS20" s="311"/>
      <c r="DT20" s="311"/>
      <c r="DU20" s="311"/>
      <c r="DV20" s="311"/>
      <c r="DW20" s="311"/>
      <c r="DX20" s="311"/>
      <c r="DY20" s="311"/>
      <c r="DZ20" s="311"/>
      <c r="EA20" s="311"/>
      <c r="EB20" s="311"/>
      <c r="EC20" s="311"/>
      <c r="ED20" s="311"/>
      <c r="EE20" s="311"/>
      <c r="EF20" s="311"/>
      <c r="EG20" s="311"/>
      <c r="EH20" s="311"/>
      <c r="EI20" s="311"/>
      <c r="EJ20" s="311"/>
      <c r="EK20" s="311"/>
      <c r="EL20" s="311"/>
      <c r="EM20" s="76"/>
      <c r="EN20" s="76"/>
      <c r="EO20" s="76"/>
      <c r="EP20" s="76"/>
      <c r="EQ20" s="76"/>
      <c r="ER20" s="81"/>
      <c r="ES20" s="81"/>
      <c r="ET20" s="81"/>
      <c r="EU20" s="81"/>
      <c r="EV20" s="76"/>
      <c r="EW20" s="76"/>
      <c r="EX20" s="81" t="s">
        <v>51</v>
      </c>
      <c r="EY20" s="76"/>
      <c r="EZ20" s="315" t="s">
        <v>286</v>
      </c>
      <c r="FA20" s="316"/>
      <c r="FB20" s="316"/>
      <c r="FC20" s="316"/>
      <c r="FD20" s="316"/>
      <c r="FE20" s="316"/>
      <c r="FF20" s="316"/>
      <c r="FG20" s="316"/>
      <c r="FH20" s="316"/>
      <c r="FI20" s="316"/>
      <c r="FJ20" s="316"/>
      <c r="FK20" s="317"/>
    </row>
    <row r="21" spans="1:167" s="78" customFormat="1" ht="10.5" customHeight="1">
      <c r="A21" s="76" t="s">
        <v>284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310" t="s">
        <v>287</v>
      </c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0"/>
      <c r="CP21" s="310"/>
      <c r="CQ21" s="310"/>
      <c r="CR21" s="310"/>
      <c r="CS21" s="310"/>
      <c r="CT21" s="310"/>
      <c r="CU21" s="310"/>
      <c r="CV21" s="310"/>
      <c r="CW21" s="310"/>
      <c r="CX21" s="310"/>
      <c r="CY21" s="310"/>
      <c r="CZ21" s="310"/>
      <c r="DA21" s="310"/>
      <c r="DB21" s="310"/>
      <c r="DC21" s="310"/>
      <c r="DD21" s="310"/>
      <c r="DE21" s="310"/>
      <c r="DF21" s="310"/>
      <c r="DG21" s="310"/>
      <c r="DH21" s="310"/>
      <c r="DI21" s="310"/>
      <c r="DJ21" s="310"/>
      <c r="DK21" s="310"/>
      <c r="DL21" s="310"/>
      <c r="DM21" s="310"/>
      <c r="DN21" s="310"/>
      <c r="DO21" s="310"/>
      <c r="DP21" s="310"/>
      <c r="DQ21" s="310"/>
      <c r="DR21" s="310"/>
      <c r="DS21" s="310"/>
      <c r="DT21" s="310"/>
      <c r="DU21" s="310"/>
      <c r="DV21" s="310"/>
      <c r="DW21" s="310"/>
      <c r="DX21" s="310"/>
      <c r="DY21" s="310"/>
      <c r="DZ21" s="310"/>
      <c r="EA21" s="310"/>
      <c r="EB21" s="310"/>
      <c r="EC21" s="310"/>
      <c r="ED21" s="310"/>
      <c r="EE21" s="310"/>
      <c r="EF21" s="310"/>
      <c r="EG21" s="310"/>
      <c r="EH21" s="310"/>
      <c r="EI21" s="310"/>
      <c r="EJ21" s="310"/>
      <c r="EK21" s="310"/>
      <c r="EL21" s="310"/>
      <c r="EM21" s="76"/>
      <c r="EN21" s="87"/>
      <c r="EO21" s="87"/>
      <c r="EP21" s="87"/>
      <c r="EQ21" s="87"/>
      <c r="ER21" s="88"/>
      <c r="ES21" s="88"/>
      <c r="ET21" s="88"/>
      <c r="EU21" s="88"/>
      <c r="EV21" s="76"/>
      <c r="EW21" s="87"/>
      <c r="EX21" s="76"/>
      <c r="EY21" s="76"/>
      <c r="EZ21" s="312"/>
      <c r="FA21" s="313"/>
      <c r="FB21" s="313"/>
      <c r="FC21" s="313"/>
      <c r="FD21" s="313"/>
      <c r="FE21" s="313"/>
      <c r="FF21" s="313"/>
      <c r="FG21" s="313"/>
      <c r="FH21" s="313"/>
      <c r="FI21" s="313"/>
      <c r="FJ21" s="313"/>
      <c r="FK21" s="314"/>
    </row>
    <row r="22" spans="1:167" s="78" customFormat="1" ht="10.5" customHeight="1">
      <c r="A22" s="76" t="s">
        <v>288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1"/>
      <c r="BG22" s="311"/>
      <c r="BH22" s="311"/>
      <c r="BI22" s="311"/>
      <c r="BJ22" s="311"/>
      <c r="BK22" s="311"/>
      <c r="BL22" s="311"/>
      <c r="BM22" s="311"/>
      <c r="BN22" s="311"/>
      <c r="BO22" s="311"/>
      <c r="BP22" s="311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  <c r="CE22" s="311"/>
      <c r="CF22" s="311"/>
      <c r="CG22" s="311"/>
      <c r="CH22" s="311"/>
      <c r="CI22" s="311"/>
      <c r="CJ22" s="311"/>
      <c r="CK22" s="311"/>
      <c r="CL22" s="311"/>
      <c r="CM22" s="311"/>
      <c r="CN22" s="311"/>
      <c r="CO22" s="311"/>
      <c r="CP22" s="311"/>
      <c r="CQ22" s="311"/>
      <c r="CR22" s="311"/>
      <c r="CS22" s="311"/>
      <c r="CT22" s="311"/>
      <c r="CU22" s="311"/>
      <c r="CV22" s="311"/>
      <c r="CW22" s="311"/>
      <c r="CX22" s="311"/>
      <c r="CY22" s="311"/>
      <c r="CZ22" s="311"/>
      <c r="DA22" s="311"/>
      <c r="DB22" s="311"/>
      <c r="DC22" s="311"/>
      <c r="DD22" s="311"/>
      <c r="DE22" s="311"/>
      <c r="DF22" s="311"/>
      <c r="DG22" s="311"/>
      <c r="DH22" s="311"/>
      <c r="DI22" s="311"/>
      <c r="DJ22" s="311"/>
      <c r="DK22" s="311"/>
      <c r="DL22" s="311"/>
      <c r="DM22" s="311"/>
      <c r="DN22" s="311"/>
      <c r="DO22" s="311"/>
      <c r="DP22" s="311"/>
      <c r="DQ22" s="311"/>
      <c r="DR22" s="311"/>
      <c r="DS22" s="311"/>
      <c r="DT22" s="311"/>
      <c r="DU22" s="311"/>
      <c r="DV22" s="311"/>
      <c r="DW22" s="311"/>
      <c r="DX22" s="311"/>
      <c r="DY22" s="311"/>
      <c r="DZ22" s="311"/>
      <c r="EA22" s="311"/>
      <c r="EB22" s="311"/>
      <c r="EC22" s="311"/>
      <c r="ED22" s="311"/>
      <c r="EE22" s="311"/>
      <c r="EF22" s="311"/>
      <c r="EG22" s="311"/>
      <c r="EH22" s="311"/>
      <c r="EI22" s="311"/>
      <c r="EJ22" s="311"/>
      <c r="EK22" s="311"/>
      <c r="EL22" s="311"/>
      <c r="EM22" s="76"/>
      <c r="EN22" s="87"/>
      <c r="EO22" s="87"/>
      <c r="EP22" s="87"/>
      <c r="EQ22" s="87"/>
      <c r="ER22" s="88"/>
      <c r="ES22" s="88"/>
      <c r="ET22" s="88"/>
      <c r="EU22" s="88"/>
      <c r="EV22" s="76"/>
      <c r="EW22" s="87"/>
      <c r="EX22" s="81" t="s">
        <v>47</v>
      </c>
      <c r="EY22" s="76"/>
      <c r="EZ22" s="318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319"/>
    </row>
    <row r="23" spans="1:167" s="78" customFormat="1" ht="10.5" customHeight="1">
      <c r="A23" s="76" t="s">
        <v>289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87"/>
      <c r="EK23" s="87"/>
      <c r="EL23" s="87"/>
      <c r="EM23" s="87"/>
      <c r="EN23" s="87"/>
      <c r="EO23" s="87"/>
      <c r="EP23" s="87"/>
      <c r="EQ23" s="87"/>
      <c r="ER23" s="88"/>
      <c r="ES23" s="88"/>
      <c r="ET23" s="88"/>
      <c r="EU23" s="88"/>
      <c r="EV23" s="76"/>
      <c r="EW23" s="87"/>
      <c r="EX23" s="81" t="s">
        <v>52</v>
      </c>
      <c r="EY23" s="76"/>
      <c r="EZ23" s="315"/>
      <c r="FA23" s="316"/>
      <c r="FB23" s="316"/>
      <c r="FC23" s="316"/>
      <c r="FD23" s="316"/>
      <c r="FE23" s="316"/>
      <c r="FF23" s="316"/>
      <c r="FG23" s="316"/>
      <c r="FH23" s="316"/>
      <c r="FI23" s="316"/>
      <c r="FJ23" s="316"/>
      <c r="FK23" s="317"/>
    </row>
    <row r="24" spans="1:167" s="78" customFormat="1" ht="10.5" customHeight="1" thickBo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87"/>
      <c r="EK24" s="87"/>
      <c r="EL24" s="87"/>
      <c r="EM24" s="87"/>
      <c r="EN24" s="87"/>
      <c r="EO24" s="87"/>
      <c r="EP24" s="87"/>
      <c r="EQ24" s="87"/>
      <c r="ER24" s="88"/>
      <c r="ES24" s="88"/>
      <c r="ET24" s="88"/>
      <c r="EU24" s="88"/>
      <c r="EV24" s="76"/>
      <c r="EW24" s="87"/>
      <c r="EX24" s="81" t="s">
        <v>53</v>
      </c>
      <c r="EY24" s="76"/>
      <c r="EZ24" s="287"/>
      <c r="FA24" s="288"/>
      <c r="FB24" s="288"/>
      <c r="FC24" s="288"/>
      <c r="FD24" s="288"/>
      <c r="FE24" s="288"/>
      <c r="FF24" s="288"/>
      <c r="FG24" s="288"/>
      <c r="FH24" s="288"/>
      <c r="FI24" s="288"/>
      <c r="FJ24" s="288"/>
      <c r="FK24" s="289"/>
    </row>
    <row r="25" spans="1:167" s="74" customFormat="1" ht="10.5" customHeight="1" thickBo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243" t="s">
        <v>290</v>
      </c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3"/>
      <c r="EK25" s="93"/>
      <c r="EL25" s="93"/>
      <c r="EM25" s="93"/>
      <c r="EN25" s="93"/>
      <c r="EO25" s="93"/>
      <c r="EP25" s="93"/>
      <c r="EQ25" s="93"/>
      <c r="ER25" s="94"/>
      <c r="ES25" s="94"/>
      <c r="ET25" s="94"/>
      <c r="EU25" s="94"/>
      <c r="EV25" s="79"/>
      <c r="EW25" s="93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</row>
    <row r="26" spans="1:167" s="78" customFormat="1" ht="12" thickBo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96"/>
      <c r="AY26" s="96"/>
      <c r="AZ26" s="96"/>
      <c r="BA26" s="96"/>
      <c r="BB26" s="96"/>
      <c r="BC26" s="76"/>
      <c r="BD26" s="76"/>
      <c r="BE26" s="76"/>
      <c r="BF26" s="76"/>
      <c r="BG26" s="76"/>
      <c r="BH26" s="76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76"/>
      <c r="BX26" s="76"/>
      <c r="BY26" s="76"/>
      <c r="BZ26" s="76"/>
      <c r="CA26" s="76"/>
      <c r="CB26" s="91"/>
      <c r="CC26" s="91"/>
      <c r="CD26" s="91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76"/>
      <c r="EI26" s="91"/>
      <c r="EJ26" s="76"/>
      <c r="EK26" s="76"/>
      <c r="EL26" s="88" t="s">
        <v>120</v>
      </c>
      <c r="EM26" s="76"/>
      <c r="EN26" s="290">
        <v>0</v>
      </c>
      <c r="EO26" s="291"/>
      <c r="EP26" s="291"/>
      <c r="EQ26" s="291"/>
      <c r="ER26" s="291"/>
      <c r="ES26" s="291"/>
      <c r="ET26" s="291"/>
      <c r="EU26" s="291"/>
      <c r="EV26" s="291"/>
      <c r="EW26" s="291"/>
      <c r="EX26" s="291"/>
      <c r="EY26" s="291"/>
      <c r="EZ26" s="291"/>
      <c r="FA26" s="291"/>
      <c r="FB26" s="291"/>
      <c r="FC26" s="291"/>
      <c r="FD26" s="291"/>
      <c r="FE26" s="291"/>
      <c r="FF26" s="291"/>
      <c r="FG26" s="291"/>
      <c r="FH26" s="291"/>
      <c r="FI26" s="291"/>
      <c r="FJ26" s="291"/>
      <c r="FK26" s="292"/>
    </row>
    <row r="27" spans="1:167" s="78" customFormat="1" ht="4.5" customHeight="1">
      <c r="A27" s="89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87"/>
      <c r="EK27" s="87"/>
      <c r="EL27" s="87"/>
      <c r="EM27" s="87"/>
      <c r="EN27" s="87"/>
      <c r="EO27" s="87"/>
      <c r="EP27" s="87"/>
      <c r="EQ27" s="87"/>
      <c r="ER27" s="88"/>
      <c r="ES27" s="88"/>
      <c r="ET27" s="88"/>
      <c r="EU27" s="88"/>
      <c r="EV27" s="76"/>
      <c r="EW27" s="8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</row>
    <row r="28" spans="1:167" s="78" customFormat="1" ht="10.5" customHeight="1">
      <c r="A28" s="293" t="s">
        <v>291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5" t="s">
        <v>292</v>
      </c>
      <c r="AF28" s="294"/>
      <c r="AG28" s="294"/>
      <c r="AH28" s="294"/>
      <c r="AI28" s="294"/>
      <c r="AJ28" s="294"/>
      <c r="AK28" s="294"/>
      <c r="AL28" s="294"/>
      <c r="AM28" s="294"/>
      <c r="AN28" s="294"/>
      <c r="AO28" s="296" t="s">
        <v>293</v>
      </c>
      <c r="AP28" s="297"/>
      <c r="AQ28" s="297"/>
      <c r="AR28" s="297"/>
      <c r="AS28" s="297"/>
      <c r="AT28" s="297"/>
      <c r="AU28" s="297"/>
      <c r="AV28" s="297"/>
      <c r="AW28" s="297"/>
      <c r="AX28" s="297"/>
      <c r="AY28" s="295" t="s">
        <v>294</v>
      </c>
      <c r="AZ28" s="294"/>
      <c r="BA28" s="294"/>
      <c r="BB28" s="294"/>
      <c r="BC28" s="294"/>
      <c r="BD28" s="294"/>
      <c r="BE28" s="294"/>
      <c r="BF28" s="294"/>
      <c r="BG28" s="294"/>
      <c r="BH28" s="294"/>
      <c r="BI28" s="298" t="s">
        <v>295</v>
      </c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300"/>
      <c r="CN28" s="301" t="s">
        <v>296</v>
      </c>
      <c r="CO28" s="302"/>
      <c r="CP28" s="302"/>
      <c r="CQ28" s="302"/>
      <c r="CR28" s="302"/>
      <c r="CS28" s="302"/>
      <c r="CT28" s="302"/>
      <c r="CU28" s="302"/>
      <c r="CV28" s="302"/>
      <c r="CW28" s="302"/>
      <c r="CX28" s="302"/>
      <c r="CY28" s="302"/>
      <c r="CZ28" s="302"/>
      <c r="DA28" s="302"/>
      <c r="DB28" s="302"/>
      <c r="DC28" s="302"/>
      <c r="DD28" s="302"/>
      <c r="DE28" s="302"/>
      <c r="DF28" s="302"/>
      <c r="DG28" s="302"/>
      <c r="DH28" s="302"/>
      <c r="DI28" s="302"/>
      <c r="DJ28" s="302"/>
      <c r="DK28" s="302"/>
      <c r="DL28" s="302"/>
      <c r="DM28" s="302"/>
      <c r="DN28" s="302"/>
      <c r="DO28" s="303"/>
      <c r="DP28" s="274" t="s">
        <v>297</v>
      </c>
      <c r="DQ28" s="275"/>
      <c r="DR28" s="275"/>
      <c r="DS28" s="275"/>
      <c r="DT28" s="275"/>
      <c r="DU28" s="275"/>
      <c r="DV28" s="275"/>
      <c r="DW28" s="275"/>
      <c r="DX28" s="275"/>
      <c r="DY28" s="275"/>
      <c r="DZ28" s="275"/>
      <c r="EA28" s="275"/>
      <c r="EB28" s="275"/>
      <c r="EC28" s="275"/>
      <c r="ED28" s="275"/>
      <c r="EE28" s="275"/>
      <c r="EF28" s="275"/>
      <c r="EG28" s="275"/>
      <c r="EH28" s="275"/>
      <c r="EI28" s="275"/>
      <c r="EJ28" s="275"/>
      <c r="EK28" s="275"/>
      <c r="EL28" s="275"/>
      <c r="EM28" s="275"/>
      <c r="EN28" s="275"/>
      <c r="EO28" s="275"/>
      <c r="EP28" s="275"/>
      <c r="EQ28" s="275"/>
      <c r="ER28" s="275"/>
      <c r="ES28" s="275"/>
      <c r="ET28" s="275"/>
      <c r="EU28" s="275"/>
      <c r="EV28" s="275"/>
      <c r="EW28" s="275"/>
      <c r="EX28" s="275"/>
      <c r="EY28" s="275"/>
      <c r="EZ28" s="275"/>
      <c r="FA28" s="275"/>
      <c r="FB28" s="275"/>
      <c r="FC28" s="275"/>
      <c r="FD28" s="275"/>
      <c r="FE28" s="275"/>
      <c r="FF28" s="275"/>
      <c r="FG28" s="275"/>
      <c r="FH28" s="275"/>
      <c r="FI28" s="275"/>
      <c r="FJ28" s="275"/>
      <c r="FK28" s="275"/>
    </row>
    <row r="29" spans="1:167" s="78" customFormat="1" ht="10.5" customHeight="1">
      <c r="A29" s="293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5"/>
      <c r="AF29" s="294"/>
      <c r="AG29" s="294"/>
      <c r="AH29" s="294"/>
      <c r="AI29" s="294"/>
      <c r="AJ29" s="294"/>
      <c r="AK29" s="294"/>
      <c r="AL29" s="294"/>
      <c r="AM29" s="294"/>
      <c r="AN29" s="294"/>
      <c r="AO29" s="296"/>
      <c r="AP29" s="297"/>
      <c r="AQ29" s="297"/>
      <c r="AR29" s="297"/>
      <c r="AS29" s="297"/>
      <c r="AT29" s="297"/>
      <c r="AU29" s="297"/>
      <c r="AV29" s="297"/>
      <c r="AW29" s="297"/>
      <c r="AX29" s="297"/>
      <c r="AY29" s="295"/>
      <c r="AZ29" s="294"/>
      <c r="BA29" s="294"/>
      <c r="BB29" s="294"/>
      <c r="BC29" s="294"/>
      <c r="BD29" s="294"/>
      <c r="BE29" s="294"/>
      <c r="BF29" s="294"/>
      <c r="BG29" s="294"/>
      <c r="BH29" s="294"/>
      <c r="BI29" s="280" t="s">
        <v>298</v>
      </c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2"/>
      <c r="CN29" s="304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5"/>
      <c r="DF29" s="305"/>
      <c r="DG29" s="305"/>
      <c r="DH29" s="305"/>
      <c r="DI29" s="305"/>
      <c r="DJ29" s="305"/>
      <c r="DK29" s="305"/>
      <c r="DL29" s="305"/>
      <c r="DM29" s="305"/>
      <c r="DN29" s="305"/>
      <c r="DO29" s="306"/>
      <c r="DP29" s="276"/>
      <c r="DQ29" s="277"/>
      <c r="DR29" s="277"/>
      <c r="DS29" s="277"/>
      <c r="DT29" s="277"/>
      <c r="DU29" s="277"/>
      <c r="DV29" s="277"/>
      <c r="DW29" s="277"/>
      <c r="DX29" s="277"/>
      <c r="DY29" s="277"/>
      <c r="DZ29" s="277"/>
      <c r="EA29" s="277"/>
      <c r="EB29" s="277"/>
      <c r="EC29" s="277"/>
      <c r="ED29" s="277"/>
      <c r="EE29" s="277"/>
      <c r="EF29" s="277"/>
      <c r="EG29" s="277"/>
      <c r="EH29" s="277"/>
      <c r="EI29" s="277"/>
      <c r="EJ29" s="277"/>
      <c r="EK29" s="277"/>
      <c r="EL29" s="277"/>
      <c r="EM29" s="277"/>
      <c r="EN29" s="277"/>
      <c r="EO29" s="277"/>
      <c r="EP29" s="277"/>
      <c r="EQ29" s="277"/>
      <c r="ER29" s="277"/>
      <c r="ES29" s="277"/>
      <c r="ET29" s="277"/>
      <c r="EU29" s="277"/>
      <c r="EV29" s="277"/>
      <c r="EW29" s="277"/>
      <c r="EX29" s="277"/>
      <c r="EY29" s="277"/>
      <c r="EZ29" s="277"/>
      <c r="FA29" s="277"/>
      <c r="FB29" s="277"/>
      <c r="FC29" s="277"/>
      <c r="FD29" s="277"/>
      <c r="FE29" s="277"/>
      <c r="FF29" s="277"/>
      <c r="FG29" s="277"/>
      <c r="FH29" s="277"/>
      <c r="FI29" s="277"/>
      <c r="FJ29" s="277"/>
      <c r="FK29" s="277"/>
    </row>
    <row r="30" spans="1:167" s="100" customFormat="1" ht="10.5" customHeight="1">
      <c r="A30" s="293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98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81" t="s">
        <v>299</v>
      </c>
      <c r="CB30" s="235" t="s">
        <v>271</v>
      </c>
      <c r="CC30" s="235"/>
      <c r="CD30" s="235"/>
      <c r="CE30" s="76" t="s">
        <v>268</v>
      </c>
      <c r="CF30" s="76"/>
      <c r="CG30" s="76"/>
      <c r="CH30" s="76"/>
      <c r="CI30" s="76"/>
      <c r="CJ30" s="76"/>
      <c r="CK30" s="76"/>
      <c r="CL30" s="76"/>
      <c r="CM30" s="99"/>
      <c r="CN30" s="304"/>
      <c r="CO30" s="305"/>
      <c r="CP30" s="305"/>
      <c r="CQ30" s="305"/>
      <c r="CR30" s="305"/>
      <c r="CS30" s="305"/>
      <c r="CT30" s="305"/>
      <c r="CU30" s="305"/>
      <c r="CV30" s="305"/>
      <c r="CW30" s="305"/>
      <c r="CX30" s="305"/>
      <c r="CY30" s="305"/>
      <c r="CZ30" s="305"/>
      <c r="DA30" s="305"/>
      <c r="DB30" s="305"/>
      <c r="DC30" s="305"/>
      <c r="DD30" s="305"/>
      <c r="DE30" s="305"/>
      <c r="DF30" s="305"/>
      <c r="DG30" s="305"/>
      <c r="DH30" s="305"/>
      <c r="DI30" s="305"/>
      <c r="DJ30" s="305"/>
      <c r="DK30" s="305"/>
      <c r="DL30" s="305"/>
      <c r="DM30" s="305"/>
      <c r="DN30" s="305"/>
      <c r="DO30" s="306"/>
      <c r="DP30" s="276"/>
      <c r="DQ30" s="277"/>
      <c r="DR30" s="277"/>
      <c r="DS30" s="277"/>
      <c r="DT30" s="277"/>
      <c r="DU30" s="277"/>
      <c r="DV30" s="277"/>
      <c r="DW30" s="277"/>
      <c r="DX30" s="277"/>
      <c r="DY30" s="277"/>
      <c r="DZ30" s="277"/>
      <c r="EA30" s="277"/>
      <c r="EB30" s="277"/>
      <c r="EC30" s="277"/>
      <c r="ED30" s="277"/>
      <c r="EE30" s="277"/>
      <c r="EF30" s="277"/>
      <c r="EG30" s="277"/>
      <c r="EH30" s="277"/>
      <c r="EI30" s="277"/>
      <c r="EJ30" s="277"/>
      <c r="EK30" s="277"/>
      <c r="EL30" s="277"/>
      <c r="EM30" s="277"/>
      <c r="EN30" s="277"/>
      <c r="EO30" s="277"/>
      <c r="EP30" s="277"/>
      <c r="EQ30" s="277"/>
      <c r="ER30" s="277"/>
      <c r="ES30" s="277"/>
      <c r="ET30" s="277"/>
      <c r="EU30" s="277"/>
      <c r="EV30" s="277"/>
      <c r="EW30" s="277"/>
      <c r="EX30" s="277"/>
      <c r="EY30" s="277"/>
      <c r="EZ30" s="277"/>
      <c r="FA30" s="277"/>
      <c r="FB30" s="277"/>
      <c r="FC30" s="277"/>
      <c r="FD30" s="277"/>
      <c r="FE30" s="277"/>
      <c r="FF30" s="277"/>
      <c r="FG30" s="277"/>
      <c r="FH30" s="277"/>
      <c r="FI30" s="277"/>
      <c r="FJ30" s="277"/>
      <c r="FK30" s="277"/>
    </row>
    <row r="31" spans="1:167" s="100" customFormat="1" ht="3" customHeight="1">
      <c r="A31" s="293"/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101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3"/>
      <c r="CN31" s="307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309"/>
      <c r="DP31" s="278"/>
      <c r="DQ31" s="279"/>
      <c r="DR31" s="279"/>
      <c r="DS31" s="279"/>
      <c r="DT31" s="279"/>
      <c r="DU31" s="279"/>
      <c r="DV31" s="279"/>
      <c r="DW31" s="279"/>
      <c r="DX31" s="279"/>
      <c r="DY31" s="279"/>
      <c r="DZ31" s="279"/>
      <c r="EA31" s="279"/>
      <c r="EB31" s="279"/>
      <c r="EC31" s="279"/>
      <c r="ED31" s="279"/>
      <c r="EE31" s="279"/>
      <c r="EF31" s="279"/>
      <c r="EG31" s="279"/>
      <c r="EH31" s="279"/>
      <c r="EI31" s="279"/>
      <c r="EJ31" s="279"/>
      <c r="EK31" s="279"/>
      <c r="EL31" s="279"/>
      <c r="EM31" s="279"/>
      <c r="EN31" s="279"/>
      <c r="EO31" s="279"/>
      <c r="EP31" s="279"/>
      <c r="EQ31" s="279"/>
      <c r="ER31" s="279"/>
      <c r="ES31" s="279"/>
      <c r="ET31" s="279"/>
      <c r="EU31" s="279"/>
      <c r="EV31" s="279"/>
      <c r="EW31" s="279"/>
      <c r="EX31" s="279"/>
      <c r="EY31" s="279"/>
      <c r="EZ31" s="279"/>
      <c r="FA31" s="279"/>
      <c r="FB31" s="279"/>
      <c r="FC31" s="279"/>
      <c r="FD31" s="279"/>
      <c r="FE31" s="279"/>
      <c r="FF31" s="279"/>
      <c r="FG31" s="279"/>
      <c r="FH31" s="279"/>
      <c r="FI31" s="279"/>
      <c r="FJ31" s="279"/>
      <c r="FK31" s="279"/>
    </row>
    <row r="32" spans="1:167" s="100" customFormat="1" ht="32.25" customHeight="1">
      <c r="A32" s="293"/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83" t="s">
        <v>300</v>
      </c>
      <c r="BJ32" s="283"/>
      <c r="BK32" s="283"/>
      <c r="BL32" s="283"/>
      <c r="BM32" s="283"/>
      <c r="BN32" s="283"/>
      <c r="BO32" s="283"/>
      <c r="BP32" s="283"/>
      <c r="BQ32" s="283"/>
      <c r="BR32" s="283"/>
      <c r="BS32" s="283" t="s">
        <v>301</v>
      </c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4" t="s">
        <v>300</v>
      </c>
      <c r="CO32" s="285"/>
      <c r="CP32" s="285"/>
      <c r="CQ32" s="285"/>
      <c r="CR32" s="285"/>
      <c r="CS32" s="285"/>
      <c r="CT32" s="285"/>
      <c r="CU32" s="285"/>
      <c r="CV32" s="285"/>
      <c r="CW32" s="285"/>
      <c r="CX32" s="285"/>
      <c r="CY32" s="285"/>
      <c r="CZ32" s="285"/>
      <c r="DA32" s="286"/>
      <c r="DB32" s="284" t="s">
        <v>301</v>
      </c>
      <c r="DC32" s="285"/>
      <c r="DD32" s="285"/>
      <c r="DE32" s="285"/>
      <c r="DF32" s="285"/>
      <c r="DG32" s="285"/>
      <c r="DH32" s="285"/>
      <c r="DI32" s="285"/>
      <c r="DJ32" s="285"/>
      <c r="DK32" s="285"/>
      <c r="DL32" s="285"/>
      <c r="DM32" s="285"/>
      <c r="DN32" s="285"/>
      <c r="DO32" s="286"/>
      <c r="DP32" s="283" t="s">
        <v>302</v>
      </c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 t="s">
        <v>303</v>
      </c>
      <c r="EO32" s="283"/>
      <c r="EP32" s="283"/>
      <c r="EQ32" s="283"/>
      <c r="ER32" s="283"/>
      <c r="ES32" s="283"/>
      <c r="ET32" s="283"/>
      <c r="EU32" s="283"/>
      <c r="EV32" s="283"/>
      <c r="EW32" s="283"/>
      <c r="EX32" s="283"/>
      <c r="EY32" s="283"/>
      <c r="EZ32" s="283"/>
      <c r="FA32" s="283"/>
      <c r="FB32" s="283"/>
      <c r="FC32" s="283"/>
      <c r="FD32" s="283"/>
      <c r="FE32" s="283"/>
      <c r="FF32" s="283"/>
      <c r="FG32" s="283"/>
      <c r="FH32" s="283"/>
      <c r="FI32" s="283"/>
      <c r="FJ32" s="283"/>
      <c r="FK32" s="284"/>
    </row>
    <row r="33" spans="1:167" s="78" customFormat="1" ht="10.5" customHeight="1">
      <c r="A33" s="273">
        <v>1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>
        <v>2</v>
      </c>
      <c r="AF33" s="271"/>
      <c r="AG33" s="271"/>
      <c r="AH33" s="271"/>
      <c r="AI33" s="271"/>
      <c r="AJ33" s="271"/>
      <c r="AK33" s="271"/>
      <c r="AL33" s="271"/>
      <c r="AM33" s="271"/>
      <c r="AN33" s="271"/>
      <c r="AO33" s="271">
        <v>3</v>
      </c>
      <c r="AP33" s="271"/>
      <c r="AQ33" s="271"/>
      <c r="AR33" s="271"/>
      <c r="AS33" s="271"/>
      <c r="AT33" s="271"/>
      <c r="AU33" s="271"/>
      <c r="AV33" s="271"/>
      <c r="AW33" s="271"/>
      <c r="AX33" s="271"/>
      <c r="AY33" s="271">
        <v>4</v>
      </c>
      <c r="AZ33" s="271"/>
      <c r="BA33" s="271"/>
      <c r="BB33" s="271"/>
      <c r="BC33" s="271"/>
      <c r="BD33" s="271"/>
      <c r="BE33" s="271"/>
      <c r="BF33" s="271"/>
      <c r="BG33" s="271"/>
      <c r="BH33" s="271"/>
      <c r="BI33" s="271">
        <v>5</v>
      </c>
      <c r="BJ33" s="271"/>
      <c r="BK33" s="271"/>
      <c r="BL33" s="271"/>
      <c r="BM33" s="271"/>
      <c r="BN33" s="271"/>
      <c r="BO33" s="271"/>
      <c r="BP33" s="271"/>
      <c r="BQ33" s="271"/>
      <c r="BR33" s="271"/>
      <c r="BS33" s="271">
        <v>6</v>
      </c>
      <c r="BT33" s="271"/>
      <c r="BU33" s="271"/>
      <c r="BV33" s="271"/>
      <c r="BW33" s="271"/>
      <c r="BX33" s="271"/>
      <c r="BY33" s="271"/>
      <c r="BZ33" s="271"/>
      <c r="CA33" s="271"/>
      <c r="CB33" s="271"/>
      <c r="CC33" s="271"/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>
        <v>7</v>
      </c>
      <c r="CO33" s="271"/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>
        <v>8</v>
      </c>
      <c r="DC33" s="271"/>
      <c r="DD33" s="271"/>
      <c r="DE33" s="271"/>
      <c r="DF33" s="271"/>
      <c r="DG33" s="271"/>
      <c r="DH33" s="271"/>
      <c r="DI33" s="271"/>
      <c r="DJ33" s="271"/>
      <c r="DK33" s="271"/>
      <c r="DL33" s="271"/>
      <c r="DM33" s="271"/>
      <c r="DN33" s="271"/>
      <c r="DO33" s="271"/>
      <c r="DP33" s="271">
        <v>9</v>
      </c>
      <c r="DQ33" s="271"/>
      <c r="DR33" s="271"/>
      <c r="DS33" s="271"/>
      <c r="DT33" s="271"/>
      <c r="DU33" s="271"/>
      <c r="DV33" s="271"/>
      <c r="DW33" s="271"/>
      <c r="DX33" s="271"/>
      <c r="DY33" s="271"/>
      <c r="DZ33" s="271"/>
      <c r="EA33" s="271"/>
      <c r="EB33" s="271"/>
      <c r="EC33" s="271"/>
      <c r="ED33" s="271"/>
      <c r="EE33" s="271"/>
      <c r="EF33" s="271"/>
      <c r="EG33" s="271"/>
      <c r="EH33" s="271"/>
      <c r="EI33" s="271"/>
      <c r="EJ33" s="271"/>
      <c r="EK33" s="271"/>
      <c r="EL33" s="271"/>
      <c r="EM33" s="271"/>
      <c r="EN33" s="271">
        <v>10</v>
      </c>
      <c r="EO33" s="271"/>
      <c r="EP33" s="271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1"/>
      <c r="FD33" s="271"/>
      <c r="FE33" s="271"/>
      <c r="FF33" s="271"/>
      <c r="FG33" s="271"/>
      <c r="FH33" s="271"/>
      <c r="FI33" s="271"/>
      <c r="FJ33" s="271"/>
      <c r="FK33" s="272"/>
    </row>
    <row r="34" spans="1:167" s="78" customFormat="1" ht="54" customHeight="1">
      <c r="A34" s="264" t="s">
        <v>183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6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 t="s">
        <v>184</v>
      </c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2">
        <v>0</v>
      </c>
      <c r="BT34" s="252"/>
      <c r="BU34" s="252"/>
      <c r="BV34" s="252"/>
      <c r="BW34" s="252"/>
      <c r="BX34" s="252"/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252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2">
        <v>0</v>
      </c>
      <c r="DC34" s="252"/>
      <c r="DD34" s="252"/>
      <c r="DE34" s="252"/>
      <c r="DF34" s="252"/>
      <c r="DG34" s="252"/>
      <c r="DH34" s="252"/>
      <c r="DI34" s="252"/>
      <c r="DJ34" s="252"/>
      <c r="DK34" s="252"/>
      <c r="DL34" s="252"/>
      <c r="DM34" s="252"/>
      <c r="DN34" s="252"/>
      <c r="DO34" s="252"/>
      <c r="DP34" s="253">
        <f>'план ФХД'!I83</f>
        <v>664000</v>
      </c>
      <c r="DQ34" s="254"/>
      <c r="DR34" s="255"/>
      <c r="DS34" s="255"/>
      <c r="DT34" s="255"/>
      <c r="DU34" s="255"/>
      <c r="DV34" s="255"/>
      <c r="DW34" s="255"/>
      <c r="DX34" s="255"/>
      <c r="DY34" s="255"/>
      <c r="DZ34" s="255"/>
      <c r="EA34" s="255"/>
      <c r="EB34" s="255"/>
      <c r="EC34" s="255"/>
      <c r="ED34" s="255"/>
      <c r="EE34" s="255"/>
      <c r="EF34" s="255"/>
      <c r="EG34" s="255"/>
      <c r="EH34" s="255"/>
      <c r="EI34" s="255"/>
      <c r="EJ34" s="255"/>
      <c r="EK34" s="255"/>
      <c r="EL34" s="255"/>
      <c r="EM34" s="256"/>
      <c r="EN34" s="257">
        <f aca="true" t="shared" si="0" ref="EN34:EN56">DP34</f>
        <v>664000</v>
      </c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7"/>
      <c r="FK34" s="257"/>
    </row>
    <row r="35" spans="1:167" s="78" customFormat="1" ht="25.5" customHeight="1">
      <c r="A35" s="264" t="str">
        <f>'[2]план ФХД'!A91:C91</f>
        <v>Организация и проведение государственной итоговой аттестации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6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 t="s">
        <v>220</v>
      </c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2">
        <v>0</v>
      </c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252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2">
        <v>0</v>
      </c>
      <c r="DC35" s="252"/>
      <c r="DD35" s="252"/>
      <c r="DE35" s="252"/>
      <c r="DF35" s="252"/>
      <c r="DG35" s="252"/>
      <c r="DH35" s="252"/>
      <c r="DI35" s="252"/>
      <c r="DJ35" s="252"/>
      <c r="DK35" s="252"/>
      <c r="DL35" s="252"/>
      <c r="DM35" s="252"/>
      <c r="DN35" s="252"/>
      <c r="DO35" s="252"/>
      <c r="DP35" s="253">
        <f>'план ФХД'!I91</f>
        <v>20000</v>
      </c>
      <c r="DQ35" s="254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  <c r="EC35" s="255"/>
      <c r="ED35" s="255"/>
      <c r="EE35" s="255"/>
      <c r="EF35" s="255"/>
      <c r="EG35" s="255"/>
      <c r="EH35" s="255"/>
      <c r="EI35" s="255"/>
      <c r="EJ35" s="255"/>
      <c r="EK35" s="255"/>
      <c r="EL35" s="255"/>
      <c r="EM35" s="256"/>
      <c r="EN35" s="257">
        <f t="shared" si="0"/>
        <v>20000</v>
      </c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7"/>
      <c r="FK35" s="257"/>
    </row>
    <row r="36" spans="1:167" s="78" customFormat="1" ht="22.5" customHeight="1">
      <c r="A36" s="264" t="str">
        <f>'[3]основная таблица'!A36:C36</f>
        <v>Мероприятия по охране труда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6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68" t="s">
        <v>221</v>
      </c>
      <c r="AP36" s="269"/>
      <c r="AQ36" s="269"/>
      <c r="AR36" s="269"/>
      <c r="AS36" s="269"/>
      <c r="AT36" s="269"/>
      <c r="AU36" s="269"/>
      <c r="AV36" s="269"/>
      <c r="AW36" s="269"/>
      <c r="AX36" s="270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2">
        <v>0</v>
      </c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/>
      <c r="DB36" s="252">
        <v>0</v>
      </c>
      <c r="DC36" s="252"/>
      <c r="DD36" s="252"/>
      <c r="DE36" s="252"/>
      <c r="DF36" s="252"/>
      <c r="DG36" s="252"/>
      <c r="DH36" s="252"/>
      <c r="DI36" s="252"/>
      <c r="DJ36" s="252"/>
      <c r="DK36" s="252"/>
      <c r="DL36" s="252"/>
      <c r="DM36" s="252"/>
      <c r="DN36" s="252"/>
      <c r="DO36" s="252"/>
      <c r="DP36" s="253">
        <f>'план ФХД'!I92</f>
        <v>16600</v>
      </c>
      <c r="DQ36" s="254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  <c r="EC36" s="255"/>
      <c r="ED36" s="255"/>
      <c r="EE36" s="255"/>
      <c r="EF36" s="255"/>
      <c r="EG36" s="255"/>
      <c r="EH36" s="255"/>
      <c r="EI36" s="255"/>
      <c r="EJ36" s="255"/>
      <c r="EK36" s="255"/>
      <c r="EL36" s="255"/>
      <c r="EM36" s="256"/>
      <c r="EN36" s="257">
        <f t="shared" si="0"/>
        <v>16600</v>
      </c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7"/>
      <c r="FF36" s="257"/>
      <c r="FG36" s="257"/>
      <c r="FH36" s="257"/>
      <c r="FI36" s="257"/>
      <c r="FJ36" s="257"/>
      <c r="FK36" s="257"/>
    </row>
    <row r="37" spans="1:167" s="78" customFormat="1" ht="30.75" customHeight="1">
      <c r="A37" s="264" t="str">
        <f>'[3]основная таблица'!A37:C37</f>
        <v>Укрепление материально-технической базы образовательных учреждений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6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67" t="s">
        <v>222</v>
      </c>
      <c r="AP37" s="267"/>
      <c r="AQ37" s="267"/>
      <c r="AR37" s="267"/>
      <c r="AS37" s="267"/>
      <c r="AT37" s="267"/>
      <c r="AU37" s="267"/>
      <c r="AV37" s="267"/>
      <c r="AW37" s="267"/>
      <c r="AX37" s="267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2">
        <v>0</v>
      </c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2">
        <v>0</v>
      </c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  <c r="DP37" s="253">
        <f>'план ФХД'!I93</f>
        <v>343000</v>
      </c>
      <c r="DQ37" s="254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  <c r="EC37" s="255"/>
      <c r="ED37" s="255"/>
      <c r="EE37" s="255"/>
      <c r="EF37" s="255"/>
      <c r="EG37" s="255"/>
      <c r="EH37" s="255"/>
      <c r="EI37" s="255"/>
      <c r="EJ37" s="255"/>
      <c r="EK37" s="255"/>
      <c r="EL37" s="255"/>
      <c r="EM37" s="256"/>
      <c r="EN37" s="257">
        <f t="shared" si="0"/>
        <v>343000</v>
      </c>
      <c r="EO37" s="257"/>
      <c r="EP37" s="257"/>
      <c r="EQ37" s="257"/>
      <c r="ER37" s="257"/>
      <c r="ES37" s="257"/>
      <c r="ET37" s="257"/>
      <c r="EU37" s="257"/>
      <c r="EV37" s="257"/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7"/>
    </row>
    <row r="38" spans="1:167" s="78" customFormat="1" ht="27.75" customHeight="1">
      <c r="A38" s="264" t="s">
        <v>211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6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67" t="s">
        <v>225</v>
      </c>
      <c r="AP38" s="267"/>
      <c r="AQ38" s="267"/>
      <c r="AR38" s="267"/>
      <c r="AS38" s="267"/>
      <c r="AT38" s="267"/>
      <c r="AU38" s="267"/>
      <c r="AV38" s="267"/>
      <c r="AW38" s="267"/>
      <c r="AX38" s="267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2">
        <v>0</v>
      </c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2">
        <v>0</v>
      </c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3">
        <f>'план ФХД'!I94</f>
        <v>10000</v>
      </c>
      <c r="DQ38" s="254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  <c r="EC38" s="255"/>
      <c r="ED38" s="255"/>
      <c r="EE38" s="255"/>
      <c r="EF38" s="255"/>
      <c r="EG38" s="255"/>
      <c r="EH38" s="255"/>
      <c r="EI38" s="255"/>
      <c r="EJ38" s="255"/>
      <c r="EK38" s="255"/>
      <c r="EL38" s="255"/>
      <c r="EM38" s="256"/>
      <c r="EN38" s="257">
        <f t="shared" si="0"/>
        <v>10000</v>
      </c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257"/>
      <c r="FG38" s="257"/>
      <c r="FH38" s="257"/>
      <c r="FI38" s="257"/>
      <c r="FJ38" s="257"/>
      <c r="FK38" s="257"/>
    </row>
    <row r="39" spans="1:167" s="78" customFormat="1" ht="30" customHeight="1">
      <c r="A39" s="264" t="str">
        <f>'[3]основная таблица'!A38:C38</f>
        <v>Подготовка квалифицированных кадров для образовательных учреждений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6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67" t="s">
        <v>224</v>
      </c>
      <c r="AP39" s="267"/>
      <c r="AQ39" s="267"/>
      <c r="AR39" s="267"/>
      <c r="AS39" s="267"/>
      <c r="AT39" s="267"/>
      <c r="AU39" s="267"/>
      <c r="AV39" s="267"/>
      <c r="AW39" s="267"/>
      <c r="AX39" s="267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2">
        <v>0</v>
      </c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2">
        <v>0</v>
      </c>
      <c r="DC39" s="252"/>
      <c r="DD39" s="252"/>
      <c r="DE39" s="252"/>
      <c r="DF39" s="252"/>
      <c r="DG39" s="252"/>
      <c r="DH39" s="252"/>
      <c r="DI39" s="252"/>
      <c r="DJ39" s="252"/>
      <c r="DK39" s="252"/>
      <c r="DL39" s="252"/>
      <c r="DM39" s="252"/>
      <c r="DN39" s="252"/>
      <c r="DO39" s="252"/>
      <c r="DP39" s="253">
        <f>'план ФХД'!I95</f>
        <v>23500</v>
      </c>
      <c r="DQ39" s="254"/>
      <c r="DR39" s="255"/>
      <c r="DS39" s="255"/>
      <c r="DT39" s="255"/>
      <c r="DU39" s="255"/>
      <c r="DV39" s="255"/>
      <c r="DW39" s="255"/>
      <c r="DX39" s="255"/>
      <c r="DY39" s="255"/>
      <c r="DZ39" s="255"/>
      <c r="EA39" s="255"/>
      <c r="EB39" s="255"/>
      <c r="EC39" s="255"/>
      <c r="ED39" s="255"/>
      <c r="EE39" s="255"/>
      <c r="EF39" s="255"/>
      <c r="EG39" s="255"/>
      <c r="EH39" s="255"/>
      <c r="EI39" s="255"/>
      <c r="EJ39" s="255"/>
      <c r="EK39" s="255"/>
      <c r="EL39" s="255"/>
      <c r="EM39" s="256"/>
      <c r="EN39" s="257">
        <f t="shared" si="0"/>
        <v>23500</v>
      </c>
      <c r="EO39" s="257"/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7"/>
      <c r="FF39" s="257"/>
      <c r="FG39" s="257"/>
      <c r="FH39" s="257"/>
      <c r="FI39" s="257"/>
      <c r="FJ39" s="257"/>
      <c r="FK39" s="257"/>
    </row>
    <row r="40" spans="1:167" s="78" customFormat="1" ht="25.5" customHeight="1">
      <c r="A40" s="264" t="str">
        <f>'[3]основная таблица'!A39:C39</f>
        <v>Мероприятия для профилактики экстремизма и терроризма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6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67" t="s">
        <v>225</v>
      </c>
      <c r="AP40" s="267"/>
      <c r="AQ40" s="267"/>
      <c r="AR40" s="267"/>
      <c r="AS40" s="267"/>
      <c r="AT40" s="267"/>
      <c r="AU40" s="267"/>
      <c r="AV40" s="267"/>
      <c r="AW40" s="267"/>
      <c r="AX40" s="267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2">
        <v>0</v>
      </c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2">
        <v>0</v>
      </c>
      <c r="DC40" s="252"/>
      <c r="DD40" s="252"/>
      <c r="DE40" s="252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3">
        <f>'план ФХД'!I96</f>
        <v>12500</v>
      </c>
      <c r="DQ40" s="254"/>
      <c r="DR40" s="255"/>
      <c r="DS40" s="255"/>
      <c r="DT40" s="255"/>
      <c r="DU40" s="255"/>
      <c r="DV40" s="255"/>
      <c r="DW40" s="255"/>
      <c r="DX40" s="255"/>
      <c r="DY40" s="255"/>
      <c r="DZ40" s="255"/>
      <c r="EA40" s="255"/>
      <c r="EB40" s="255"/>
      <c r="EC40" s="255"/>
      <c r="ED40" s="255"/>
      <c r="EE40" s="255"/>
      <c r="EF40" s="255"/>
      <c r="EG40" s="255"/>
      <c r="EH40" s="255"/>
      <c r="EI40" s="255"/>
      <c r="EJ40" s="255"/>
      <c r="EK40" s="255"/>
      <c r="EL40" s="255"/>
      <c r="EM40" s="256"/>
      <c r="EN40" s="257">
        <f t="shared" si="0"/>
        <v>12500</v>
      </c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  <c r="FF40" s="257"/>
      <c r="FG40" s="257"/>
      <c r="FH40" s="257"/>
      <c r="FI40" s="257"/>
      <c r="FJ40" s="257"/>
      <c r="FK40" s="257"/>
    </row>
    <row r="41" spans="1:167" s="78" customFormat="1" ht="104.25" customHeight="1">
      <c r="A41" s="264" t="s">
        <v>214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6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67" t="s">
        <v>226</v>
      </c>
      <c r="AP41" s="267"/>
      <c r="AQ41" s="267"/>
      <c r="AR41" s="267"/>
      <c r="AS41" s="267"/>
      <c r="AT41" s="267"/>
      <c r="AU41" s="267"/>
      <c r="AV41" s="267"/>
      <c r="AW41" s="267"/>
      <c r="AX41" s="267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2">
        <v>0</v>
      </c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251"/>
      <c r="CY41" s="251"/>
      <c r="CZ41" s="251"/>
      <c r="DA41" s="251"/>
      <c r="DB41" s="252">
        <v>0</v>
      </c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3">
        <f>'план ФХД'!I97</f>
        <v>0</v>
      </c>
      <c r="DQ41" s="254"/>
      <c r="DR41" s="255"/>
      <c r="DS41" s="255"/>
      <c r="DT41" s="255"/>
      <c r="DU41" s="255"/>
      <c r="DV41" s="255"/>
      <c r="DW41" s="255"/>
      <c r="DX41" s="255"/>
      <c r="DY41" s="255"/>
      <c r="DZ41" s="255"/>
      <c r="EA41" s="255"/>
      <c r="EB41" s="255"/>
      <c r="EC41" s="255"/>
      <c r="ED41" s="255"/>
      <c r="EE41" s="255"/>
      <c r="EF41" s="255"/>
      <c r="EG41" s="255"/>
      <c r="EH41" s="255"/>
      <c r="EI41" s="255"/>
      <c r="EJ41" s="255"/>
      <c r="EK41" s="255"/>
      <c r="EL41" s="255"/>
      <c r="EM41" s="256"/>
      <c r="EN41" s="257">
        <f t="shared" si="0"/>
        <v>0</v>
      </c>
      <c r="EO41" s="257"/>
      <c r="EP41" s="257"/>
      <c r="EQ41" s="257"/>
      <c r="ER41" s="257"/>
      <c r="ES41" s="257"/>
      <c r="ET41" s="257"/>
      <c r="EU41" s="257"/>
      <c r="EV41" s="257"/>
      <c r="EW41" s="257"/>
      <c r="EX41" s="257"/>
      <c r="EY41" s="257"/>
      <c r="EZ41" s="257"/>
      <c r="FA41" s="257"/>
      <c r="FB41" s="257"/>
      <c r="FC41" s="257"/>
      <c r="FD41" s="257"/>
      <c r="FE41" s="257"/>
      <c r="FF41" s="257"/>
      <c r="FG41" s="257"/>
      <c r="FH41" s="257"/>
      <c r="FI41" s="257"/>
      <c r="FJ41" s="257"/>
      <c r="FK41" s="257"/>
    </row>
    <row r="42" spans="1:167" s="78" customFormat="1" ht="54" customHeight="1">
      <c r="A42" s="264" t="s">
        <v>215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6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67" t="s">
        <v>217</v>
      </c>
      <c r="AP42" s="267"/>
      <c r="AQ42" s="267"/>
      <c r="AR42" s="267"/>
      <c r="AS42" s="267"/>
      <c r="AT42" s="267"/>
      <c r="AU42" s="267"/>
      <c r="AV42" s="267"/>
      <c r="AW42" s="267"/>
      <c r="AX42" s="267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2">
        <v>0</v>
      </c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B42" s="252">
        <v>0</v>
      </c>
      <c r="DC42" s="252"/>
      <c r="DD42" s="252"/>
      <c r="DE42" s="252"/>
      <c r="DF42" s="252"/>
      <c r="DG42" s="252"/>
      <c r="DH42" s="252"/>
      <c r="DI42" s="252"/>
      <c r="DJ42" s="252"/>
      <c r="DK42" s="252"/>
      <c r="DL42" s="252"/>
      <c r="DM42" s="252"/>
      <c r="DN42" s="252"/>
      <c r="DO42" s="252"/>
      <c r="DP42" s="253">
        <f>'план ФХД'!I98</f>
        <v>0</v>
      </c>
      <c r="DQ42" s="254"/>
      <c r="DR42" s="255"/>
      <c r="DS42" s="255"/>
      <c r="DT42" s="255"/>
      <c r="DU42" s="255"/>
      <c r="DV42" s="255"/>
      <c r="DW42" s="255"/>
      <c r="DX42" s="255"/>
      <c r="DY42" s="255"/>
      <c r="DZ42" s="255"/>
      <c r="EA42" s="255"/>
      <c r="EB42" s="255"/>
      <c r="EC42" s="255"/>
      <c r="ED42" s="255"/>
      <c r="EE42" s="255"/>
      <c r="EF42" s="255"/>
      <c r="EG42" s="255"/>
      <c r="EH42" s="255"/>
      <c r="EI42" s="255"/>
      <c r="EJ42" s="255"/>
      <c r="EK42" s="255"/>
      <c r="EL42" s="255"/>
      <c r="EM42" s="256"/>
      <c r="EN42" s="257">
        <f t="shared" si="0"/>
        <v>0</v>
      </c>
      <c r="EO42" s="257"/>
      <c r="EP42" s="257"/>
      <c r="EQ42" s="257"/>
      <c r="ER42" s="257"/>
      <c r="ES42" s="257"/>
      <c r="ET42" s="257"/>
      <c r="EU42" s="257"/>
      <c r="EV42" s="257"/>
      <c r="EW42" s="257"/>
      <c r="EX42" s="257"/>
      <c r="EY42" s="257"/>
      <c r="EZ42" s="257"/>
      <c r="FA42" s="257"/>
      <c r="FB42" s="257"/>
      <c r="FC42" s="257"/>
      <c r="FD42" s="257"/>
      <c r="FE42" s="257"/>
      <c r="FF42" s="257"/>
      <c r="FG42" s="257"/>
      <c r="FH42" s="257"/>
      <c r="FI42" s="257"/>
      <c r="FJ42" s="257"/>
      <c r="FK42" s="257"/>
    </row>
    <row r="43" spans="1:167" s="78" customFormat="1" ht="50.25" customHeight="1">
      <c r="A43" s="264" t="s">
        <v>216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6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67" t="s">
        <v>218</v>
      </c>
      <c r="AP43" s="267"/>
      <c r="AQ43" s="267"/>
      <c r="AR43" s="267"/>
      <c r="AS43" s="267"/>
      <c r="AT43" s="267"/>
      <c r="AU43" s="267"/>
      <c r="AV43" s="267"/>
      <c r="AW43" s="267"/>
      <c r="AX43" s="267"/>
      <c r="AY43" s="251"/>
      <c r="AZ43" s="251"/>
      <c r="BA43" s="251"/>
      <c r="BB43" s="251"/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2">
        <v>0</v>
      </c>
      <c r="BT43" s="252"/>
      <c r="BU43" s="252"/>
      <c r="BV43" s="252"/>
      <c r="BW43" s="252"/>
      <c r="BX43" s="252"/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252"/>
      <c r="CN43" s="251"/>
      <c r="CO43" s="251"/>
      <c r="CP43" s="251"/>
      <c r="CQ43" s="251"/>
      <c r="CR43" s="251"/>
      <c r="CS43" s="251"/>
      <c r="CT43" s="251"/>
      <c r="CU43" s="251"/>
      <c r="CV43" s="251"/>
      <c r="CW43" s="251"/>
      <c r="CX43" s="251"/>
      <c r="CY43" s="251"/>
      <c r="CZ43" s="251"/>
      <c r="DA43" s="251"/>
      <c r="DB43" s="252">
        <v>0</v>
      </c>
      <c r="DC43" s="252"/>
      <c r="DD43" s="252"/>
      <c r="DE43" s="252"/>
      <c r="DF43" s="252"/>
      <c r="DG43" s="252"/>
      <c r="DH43" s="252"/>
      <c r="DI43" s="252"/>
      <c r="DJ43" s="252"/>
      <c r="DK43" s="252"/>
      <c r="DL43" s="252"/>
      <c r="DM43" s="252"/>
      <c r="DN43" s="252"/>
      <c r="DO43" s="252"/>
      <c r="DP43" s="253">
        <f>'план ФХД'!I99</f>
        <v>1136400</v>
      </c>
      <c r="DQ43" s="254"/>
      <c r="DR43" s="255"/>
      <c r="DS43" s="255"/>
      <c r="DT43" s="255"/>
      <c r="DU43" s="255"/>
      <c r="DV43" s="255"/>
      <c r="DW43" s="255"/>
      <c r="DX43" s="255"/>
      <c r="DY43" s="255"/>
      <c r="DZ43" s="255"/>
      <c r="EA43" s="255"/>
      <c r="EB43" s="255"/>
      <c r="EC43" s="255"/>
      <c r="ED43" s="255"/>
      <c r="EE43" s="255"/>
      <c r="EF43" s="255"/>
      <c r="EG43" s="255"/>
      <c r="EH43" s="255"/>
      <c r="EI43" s="255"/>
      <c r="EJ43" s="255"/>
      <c r="EK43" s="255"/>
      <c r="EL43" s="255"/>
      <c r="EM43" s="256"/>
      <c r="EN43" s="257">
        <f t="shared" si="0"/>
        <v>1136400</v>
      </c>
      <c r="EO43" s="257"/>
      <c r="EP43" s="257"/>
      <c r="EQ43" s="257"/>
      <c r="ER43" s="257"/>
      <c r="ES43" s="257"/>
      <c r="ET43" s="257"/>
      <c r="EU43" s="257"/>
      <c r="EV43" s="257"/>
      <c r="EW43" s="257"/>
      <c r="EX43" s="257"/>
      <c r="EY43" s="257"/>
      <c r="EZ43" s="257"/>
      <c r="FA43" s="257"/>
      <c r="FB43" s="257"/>
      <c r="FC43" s="257"/>
      <c r="FD43" s="257"/>
      <c r="FE43" s="257"/>
      <c r="FF43" s="257"/>
      <c r="FG43" s="257"/>
      <c r="FH43" s="257"/>
      <c r="FI43" s="257"/>
      <c r="FJ43" s="257"/>
      <c r="FK43" s="257"/>
    </row>
    <row r="44" spans="1:167" s="78" customFormat="1" ht="29.25" customHeight="1">
      <c r="A44" s="264" t="s">
        <v>207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6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67" t="s">
        <v>219</v>
      </c>
      <c r="AP44" s="267"/>
      <c r="AQ44" s="267"/>
      <c r="AR44" s="267"/>
      <c r="AS44" s="267"/>
      <c r="AT44" s="267"/>
      <c r="AU44" s="267"/>
      <c r="AV44" s="267"/>
      <c r="AW44" s="267"/>
      <c r="AX44" s="267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1"/>
      <c r="BS44" s="252">
        <v>0</v>
      </c>
      <c r="BT44" s="252"/>
      <c r="BU44" s="252"/>
      <c r="BV44" s="252"/>
      <c r="BW44" s="252"/>
      <c r="BX44" s="252"/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1"/>
      <c r="CO44" s="251"/>
      <c r="CP44" s="251"/>
      <c r="CQ44" s="251"/>
      <c r="CR44" s="251"/>
      <c r="CS44" s="251"/>
      <c r="CT44" s="251"/>
      <c r="CU44" s="251"/>
      <c r="CV44" s="251"/>
      <c r="CW44" s="251"/>
      <c r="CX44" s="251"/>
      <c r="CY44" s="251"/>
      <c r="CZ44" s="251"/>
      <c r="DA44" s="251"/>
      <c r="DB44" s="252">
        <v>0</v>
      </c>
      <c r="DC44" s="252"/>
      <c r="DD44" s="252"/>
      <c r="DE44" s="252"/>
      <c r="DF44" s="252"/>
      <c r="DG44" s="252"/>
      <c r="DH44" s="252"/>
      <c r="DI44" s="252"/>
      <c r="DJ44" s="252"/>
      <c r="DK44" s="252"/>
      <c r="DL44" s="252"/>
      <c r="DM44" s="252"/>
      <c r="DN44" s="252"/>
      <c r="DO44" s="252"/>
      <c r="DP44" s="253">
        <f>'план ФХД'!I100</f>
        <v>61000</v>
      </c>
      <c r="DQ44" s="254"/>
      <c r="DR44" s="255"/>
      <c r="DS44" s="255"/>
      <c r="DT44" s="255"/>
      <c r="DU44" s="255"/>
      <c r="DV44" s="255"/>
      <c r="DW44" s="255"/>
      <c r="DX44" s="255"/>
      <c r="DY44" s="255"/>
      <c r="DZ44" s="255"/>
      <c r="EA44" s="255"/>
      <c r="EB44" s="255"/>
      <c r="EC44" s="255"/>
      <c r="ED44" s="255"/>
      <c r="EE44" s="255"/>
      <c r="EF44" s="255"/>
      <c r="EG44" s="255"/>
      <c r="EH44" s="255"/>
      <c r="EI44" s="255"/>
      <c r="EJ44" s="255"/>
      <c r="EK44" s="255"/>
      <c r="EL44" s="255"/>
      <c r="EM44" s="256"/>
      <c r="EN44" s="257">
        <f t="shared" si="0"/>
        <v>61000</v>
      </c>
      <c r="EO44" s="257"/>
      <c r="EP44" s="257"/>
      <c r="EQ44" s="257"/>
      <c r="ER44" s="257"/>
      <c r="ES44" s="257"/>
      <c r="ET44" s="257"/>
      <c r="EU44" s="257"/>
      <c r="EV44" s="257"/>
      <c r="EW44" s="257"/>
      <c r="EX44" s="257"/>
      <c r="EY44" s="257"/>
      <c r="EZ44" s="257"/>
      <c r="FA44" s="257"/>
      <c r="FB44" s="257"/>
      <c r="FC44" s="257"/>
      <c r="FD44" s="257"/>
      <c r="FE44" s="257"/>
      <c r="FF44" s="257"/>
      <c r="FG44" s="257"/>
      <c r="FH44" s="257"/>
      <c r="FI44" s="257"/>
      <c r="FJ44" s="257"/>
      <c r="FK44" s="257"/>
    </row>
    <row r="45" spans="1:167" s="78" customFormat="1" ht="30.75" customHeight="1">
      <c r="A45" s="264" t="s">
        <v>204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6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67" t="s">
        <v>206</v>
      </c>
      <c r="AP45" s="267"/>
      <c r="AQ45" s="267"/>
      <c r="AR45" s="267"/>
      <c r="AS45" s="267"/>
      <c r="AT45" s="267"/>
      <c r="AU45" s="267"/>
      <c r="AV45" s="267"/>
      <c r="AW45" s="267"/>
      <c r="AX45" s="267"/>
      <c r="AY45" s="251"/>
      <c r="AZ45" s="251"/>
      <c r="BA45" s="251"/>
      <c r="BB45" s="251"/>
      <c r="BC45" s="251"/>
      <c r="BD45" s="251"/>
      <c r="BE45" s="251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  <c r="BP45" s="251"/>
      <c r="BQ45" s="251"/>
      <c r="BR45" s="251"/>
      <c r="BS45" s="252">
        <v>0</v>
      </c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252"/>
      <c r="CN45" s="251"/>
      <c r="CO45" s="251"/>
      <c r="CP45" s="251"/>
      <c r="CQ45" s="251"/>
      <c r="CR45" s="251"/>
      <c r="CS45" s="251"/>
      <c r="CT45" s="251"/>
      <c r="CU45" s="251"/>
      <c r="CV45" s="251"/>
      <c r="CW45" s="251"/>
      <c r="CX45" s="251"/>
      <c r="CY45" s="251"/>
      <c r="CZ45" s="251"/>
      <c r="DA45" s="251"/>
      <c r="DB45" s="252">
        <v>0</v>
      </c>
      <c r="DC45" s="252"/>
      <c r="DD45" s="252"/>
      <c r="DE45" s="252"/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3">
        <f>'план ФХД'!I101</f>
        <v>0</v>
      </c>
      <c r="DQ45" s="254"/>
      <c r="DR45" s="255"/>
      <c r="DS45" s="255"/>
      <c r="DT45" s="255"/>
      <c r="DU45" s="255"/>
      <c r="DV45" s="255"/>
      <c r="DW45" s="255"/>
      <c r="DX45" s="255"/>
      <c r="DY45" s="255"/>
      <c r="DZ45" s="255"/>
      <c r="EA45" s="255"/>
      <c r="EB45" s="255"/>
      <c r="EC45" s="255"/>
      <c r="ED45" s="255"/>
      <c r="EE45" s="255"/>
      <c r="EF45" s="255"/>
      <c r="EG45" s="255"/>
      <c r="EH45" s="255"/>
      <c r="EI45" s="255"/>
      <c r="EJ45" s="255"/>
      <c r="EK45" s="255"/>
      <c r="EL45" s="255"/>
      <c r="EM45" s="256"/>
      <c r="EN45" s="257">
        <f t="shared" si="0"/>
        <v>0</v>
      </c>
      <c r="EO45" s="257"/>
      <c r="EP45" s="257"/>
      <c r="EQ45" s="257"/>
      <c r="ER45" s="257"/>
      <c r="ES45" s="257"/>
      <c r="ET45" s="257"/>
      <c r="EU45" s="257"/>
      <c r="EV45" s="257"/>
      <c r="EW45" s="257"/>
      <c r="EX45" s="257"/>
      <c r="EY45" s="257"/>
      <c r="EZ45" s="257"/>
      <c r="FA45" s="257"/>
      <c r="FB45" s="257"/>
      <c r="FC45" s="257"/>
      <c r="FD45" s="257"/>
      <c r="FE45" s="257"/>
      <c r="FF45" s="257"/>
      <c r="FG45" s="257"/>
      <c r="FH45" s="257"/>
      <c r="FI45" s="257"/>
      <c r="FJ45" s="257"/>
      <c r="FK45" s="257"/>
    </row>
    <row r="46" spans="1:167" s="78" customFormat="1" ht="28.5" customHeight="1">
      <c r="A46" s="264" t="s">
        <v>205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6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67" t="s">
        <v>200</v>
      </c>
      <c r="AP46" s="267"/>
      <c r="AQ46" s="267"/>
      <c r="AR46" s="267"/>
      <c r="AS46" s="267"/>
      <c r="AT46" s="267"/>
      <c r="AU46" s="267"/>
      <c r="AV46" s="267"/>
      <c r="AW46" s="267"/>
      <c r="AX46" s="267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2">
        <v>0</v>
      </c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1"/>
      <c r="CO46" s="251"/>
      <c r="CP46" s="251"/>
      <c r="CQ46" s="251"/>
      <c r="CR46" s="251"/>
      <c r="CS46" s="251"/>
      <c r="CT46" s="251"/>
      <c r="CU46" s="251"/>
      <c r="CV46" s="251"/>
      <c r="CW46" s="251"/>
      <c r="CX46" s="251"/>
      <c r="CY46" s="251"/>
      <c r="CZ46" s="251"/>
      <c r="DA46" s="251"/>
      <c r="DB46" s="252">
        <v>0</v>
      </c>
      <c r="DC46" s="252"/>
      <c r="DD46" s="252"/>
      <c r="DE46" s="252"/>
      <c r="DF46" s="252"/>
      <c r="DG46" s="252"/>
      <c r="DH46" s="252"/>
      <c r="DI46" s="252"/>
      <c r="DJ46" s="252"/>
      <c r="DK46" s="252"/>
      <c r="DL46" s="252"/>
      <c r="DM46" s="252"/>
      <c r="DN46" s="252"/>
      <c r="DO46" s="252"/>
      <c r="DP46" s="253">
        <f>'план ФХД'!I102</f>
        <v>39000</v>
      </c>
      <c r="DQ46" s="254"/>
      <c r="DR46" s="255"/>
      <c r="DS46" s="255"/>
      <c r="DT46" s="255"/>
      <c r="DU46" s="255"/>
      <c r="DV46" s="255"/>
      <c r="DW46" s="255"/>
      <c r="DX46" s="255"/>
      <c r="DY46" s="255"/>
      <c r="DZ46" s="255"/>
      <c r="EA46" s="255"/>
      <c r="EB46" s="255"/>
      <c r="EC46" s="255"/>
      <c r="ED46" s="255"/>
      <c r="EE46" s="255"/>
      <c r="EF46" s="255"/>
      <c r="EG46" s="255"/>
      <c r="EH46" s="255"/>
      <c r="EI46" s="255"/>
      <c r="EJ46" s="255"/>
      <c r="EK46" s="255"/>
      <c r="EL46" s="255"/>
      <c r="EM46" s="256"/>
      <c r="EN46" s="257">
        <f t="shared" si="0"/>
        <v>39000</v>
      </c>
      <c r="EO46" s="257"/>
      <c r="EP46" s="257"/>
      <c r="EQ46" s="257"/>
      <c r="ER46" s="257"/>
      <c r="ES46" s="257"/>
      <c r="ET46" s="257"/>
      <c r="EU46" s="257"/>
      <c r="EV46" s="257"/>
      <c r="EW46" s="257"/>
      <c r="EX46" s="257"/>
      <c r="EY46" s="257"/>
      <c r="EZ46" s="257"/>
      <c r="FA46" s="257"/>
      <c r="FB46" s="257"/>
      <c r="FC46" s="257"/>
      <c r="FD46" s="257"/>
      <c r="FE46" s="257"/>
      <c r="FF46" s="257"/>
      <c r="FG46" s="257"/>
      <c r="FH46" s="257"/>
      <c r="FI46" s="257"/>
      <c r="FJ46" s="257"/>
      <c r="FK46" s="257"/>
    </row>
    <row r="47" spans="1:167" s="78" customFormat="1" ht="28.5" customHeight="1">
      <c r="A47" s="264" t="s">
        <v>197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6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67" t="s">
        <v>201</v>
      </c>
      <c r="AP47" s="267"/>
      <c r="AQ47" s="267"/>
      <c r="AR47" s="267"/>
      <c r="AS47" s="267"/>
      <c r="AT47" s="267"/>
      <c r="AU47" s="267"/>
      <c r="AV47" s="267"/>
      <c r="AW47" s="267"/>
      <c r="AX47" s="267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1"/>
      <c r="BR47" s="251"/>
      <c r="BS47" s="252">
        <v>0</v>
      </c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1"/>
      <c r="CO47" s="251"/>
      <c r="CP47" s="251"/>
      <c r="CQ47" s="251"/>
      <c r="CR47" s="251"/>
      <c r="CS47" s="251"/>
      <c r="CT47" s="251"/>
      <c r="CU47" s="251"/>
      <c r="CV47" s="251"/>
      <c r="CW47" s="251"/>
      <c r="CX47" s="251"/>
      <c r="CY47" s="251"/>
      <c r="CZ47" s="251"/>
      <c r="DA47" s="251"/>
      <c r="DB47" s="252">
        <v>0</v>
      </c>
      <c r="DC47" s="252"/>
      <c r="DD47" s="252"/>
      <c r="DE47" s="252"/>
      <c r="DF47" s="252"/>
      <c r="DG47" s="252"/>
      <c r="DH47" s="252"/>
      <c r="DI47" s="252"/>
      <c r="DJ47" s="252"/>
      <c r="DK47" s="252"/>
      <c r="DL47" s="252"/>
      <c r="DM47" s="252"/>
      <c r="DN47" s="252"/>
      <c r="DO47" s="252"/>
      <c r="DP47" s="253">
        <f>'план ФХД'!I103</f>
        <v>0</v>
      </c>
      <c r="DQ47" s="254"/>
      <c r="DR47" s="255"/>
      <c r="DS47" s="255"/>
      <c r="DT47" s="255"/>
      <c r="DU47" s="255"/>
      <c r="DV47" s="255"/>
      <c r="DW47" s="255"/>
      <c r="DX47" s="255"/>
      <c r="DY47" s="255"/>
      <c r="DZ47" s="255"/>
      <c r="EA47" s="255"/>
      <c r="EB47" s="255"/>
      <c r="EC47" s="255"/>
      <c r="ED47" s="255"/>
      <c r="EE47" s="255"/>
      <c r="EF47" s="255"/>
      <c r="EG47" s="255"/>
      <c r="EH47" s="255"/>
      <c r="EI47" s="255"/>
      <c r="EJ47" s="255"/>
      <c r="EK47" s="255"/>
      <c r="EL47" s="255"/>
      <c r="EM47" s="256"/>
      <c r="EN47" s="257">
        <f t="shared" si="0"/>
        <v>0</v>
      </c>
      <c r="EO47" s="257"/>
      <c r="EP47" s="257"/>
      <c r="EQ47" s="257"/>
      <c r="ER47" s="257"/>
      <c r="ES47" s="257"/>
      <c r="ET47" s="257"/>
      <c r="EU47" s="257"/>
      <c r="EV47" s="257"/>
      <c r="EW47" s="257"/>
      <c r="EX47" s="257"/>
      <c r="EY47" s="257"/>
      <c r="EZ47" s="257"/>
      <c r="FA47" s="257"/>
      <c r="FB47" s="257"/>
      <c r="FC47" s="257"/>
      <c r="FD47" s="257"/>
      <c r="FE47" s="257"/>
      <c r="FF47" s="257"/>
      <c r="FG47" s="257"/>
      <c r="FH47" s="257"/>
      <c r="FI47" s="257"/>
      <c r="FJ47" s="257"/>
      <c r="FK47" s="257"/>
    </row>
    <row r="48" spans="1:167" s="78" customFormat="1" ht="26.25" customHeight="1">
      <c r="A48" s="264" t="str">
        <f>'[2]план ФХД'!A104:C104</f>
        <v>Приобретение, переосведетельствоование и перезарядка средств пожаротушения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6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67" t="s">
        <v>202</v>
      </c>
      <c r="AP48" s="267"/>
      <c r="AQ48" s="267"/>
      <c r="AR48" s="267"/>
      <c r="AS48" s="267"/>
      <c r="AT48" s="267"/>
      <c r="AU48" s="267"/>
      <c r="AV48" s="267"/>
      <c r="AW48" s="267"/>
      <c r="AX48" s="267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1"/>
      <c r="BQ48" s="251"/>
      <c r="BR48" s="251"/>
      <c r="BS48" s="252">
        <v>0</v>
      </c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252"/>
      <c r="CN48" s="251"/>
      <c r="CO48" s="251"/>
      <c r="CP48" s="251"/>
      <c r="CQ48" s="251"/>
      <c r="CR48" s="251"/>
      <c r="CS48" s="251"/>
      <c r="CT48" s="251"/>
      <c r="CU48" s="251"/>
      <c r="CV48" s="251"/>
      <c r="CW48" s="251"/>
      <c r="CX48" s="251"/>
      <c r="CY48" s="251"/>
      <c r="CZ48" s="251"/>
      <c r="DA48" s="251"/>
      <c r="DB48" s="252">
        <v>0</v>
      </c>
      <c r="DC48" s="252"/>
      <c r="DD48" s="252"/>
      <c r="DE48" s="252"/>
      <c r="DF48" s="252"/>
      <c r="DG48" s="252"/>
      <c r="DH48" s="252"/>
      <c r="DI48" s="252"/>
      <c r="DJ48" s="252"/>
      <c r="DK48" s="252"/>
      <c r="DL48" s="252"/>
      <c r="DM48" s="252"/>
      <c r="DN48" s="252"/>
      <c r="DO48" s="252"/>
      <c r="DP48" s="253">
        <f>'план ФХД'!I104</f>
        <v>12300</v>
      </c>
      <c r="DQ48" s="254"/>
      <c r="DR48" s="255"/>
      <c r="DS48" s="255"/>
      <c r="DT48" s="255"/>
      <c r="DU48" s="255"/>
      <c r="DV48" s="255"/>
      <c r="DW48" s="255"/>
      <c r="DX48" s="255"/>
      <c r="DY48" s="255"/>
      <c r="DZ48" s="255"/>
      <c r="EA48" s="255"/>
      <c r="EB48" s="255"/>
      <c r="EC48" s="255"/>
      <c r="ED48" s="255"/>
      <c r="EE48" s="255"/>
      <c r="EF48" s="255"/>
      <c r="EG48" s="255"/>
      <c r="EH48" s="255"/>
      <c r="EI48" s="255"/>
      <c r="EJ48" s="255"/>
      <c r="EK48" s="255"/>
      <c r="EL48" s="255"/>
      <c r="EM48" s="256"/>
      <c r="EN48" s="257">
        <f t="shared" si="0"/>
        <v>12300</v>
      </c>
      <c r="EO48" s="257"/>
      <c r="EP48" s="257"/>
      <c r="EQ48" s="257"/>
      <c r="ER48" s="257"/>
      <c r="ES48" s="257"/>
      <c r="ET48" s="257"/>
      <c r="EU48" s="257"/>
      <c r="EV48" s="257"/>
      <c r="EW48" s="257"/>
      <c r="EX48" s="257"/>
      <c r="EY48" s="257"/>
      <c r="EZ48" s="257"/>
      <c r="FA48" s="257"/>
      <c r="FB48" s="257"/>
      <c r="FC48" s="257"/>
      <c r="FD48" s="257"/>
      <c r="FE48" s="257"/>
      <c r="FF48" s="257"/>
      <c r="FG48" s="257"/>
      <c r="FH48" s="257"/>
      <c r="FI48" s="257"/>
      <c r="FJ48" s="257"/>
      <c r="FK48" s="257"/>
    </row>
    <row r="49" spans="1:167" s="78" customFormat="1" ht="21" customHeight="1">
      <c r="A49" s="264" t="str">
        <f>'[2]план ФХД'!A105:C105</f>
        <v>Проверка внутренних пожарных кранов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6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67" t="s">
        <v>203</v>
      </c>
      <c r="AP49" s="267"/>
      <c r="AQ49" s="267"/>
      <c r="AR49" s="267"/>
      <c r="AS49" s="267"/>
      <c r="AT49" s="267"/>
      <c r="AU49" s="267"/>
      <c r="AV49" s="267"/>
      <c r="AW49" s="267"/>
      <c r="AX49" s="267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1"/>
      <c r="BR49" s="251"/>
      <c r="BS49" s="252">
        <v>0</v>
      </c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252"/>
      <c r="CN49" s="251"/>
      <c r="CO49" s="251"/>
      <c r="CP49" s="251"/>
      <c r="CQ49" s="251"/>
      <c r="CR49" s="251"/>
      <c r="CS49" s="251"/>
      <c r="CT49" s="251"/>
      <c r="CU49" s="251"/>
      <c r="CV49" s="251"/>
      <c r="CW49" s="251"/>
      <c r="CX49" s="251"/>
      <c r="CY49" s="251"/>
      <c r="CZ49" s="251"/>
      <c r="DA49" s="251"/>
      <c r="DB49" s="252">
        <v>0</v>
      </c>
      <c r="DC49" s="252"/>
      <c r="DD49" s="252"/>
      <c r="DE49" s="252"/>
      <c r="DF49" s="252"/>
      <c r="DG49" s="252"/>
      <c r="DH49" s="252"/>
      <c r="DI49" s="252"/>
      <c r="DJ49" s="252"/>
      <c r="DK49" s="252"/>
      <c r="DL49" s="252"/>
      <c r="DM49" s="252"/>
      <c r="DN49" s="252"/>
      <c r="DO49" s="252"/>
      <c r="DP49" s="253">
        <f>'план ФХД'!I105</f>
        <v>10000</v>
      </c>
      <c r="DQ49" s="254"/>
      <c r="DR49" s="255"/>
      <c r="DS49" s="255"/>
      <c r="DT49" s="255"/>
      <c r="DU49" s="255"/>
      <c r="DV49" s="255"/>
      <c r="DW49" s="255"/>
      <c r="DX49" s="255"/>
      <c r="DY49" s="255"/>
      <c r="DZ49" s="255"/>
      <c r="EA49" s="255"/>
      <c r="EB49" s="255"/>
      <c r="EC49" s="255"/>
      <c r="ED49" s="255"/>
      <c r="EE49" s="255"/>
      <c r="EF49" s="255"/>
      <c r="EG49" s="255"/>
      <c r="EH49" s="255"/>
      <c r="EI49" s="255"/>
      <c r="EJ49" s="255"/>
      <c r="EK49" s="255"/>
      <c r="EL49" s="255"/>
      <c r="EM49" s="256"/>
      <c r="EN49" s="257">
        <f t="shared" si="0"/>
        <v>10000</v>
      </c>
      <c r="EO49" s="257"/>
      <c r="EP49" s="257"/>
      <c r="EQ49" s="257"/>
      <c r="ER49" s="257"/>
      <c r="ES49" s="257"/>
      <c r="ET49" s="257"/>
      <c r="EU49" s="257"/>
      <c r="EV49" s="257"/>
      <c r="EW49" s="257"/>
      <c r="EX49" s="257"/>
      <c r="EY49" s="257"/>
      <c r="EZ49" s="257"/>
      <c r="FA49" s="257"/>
      <c r="FB49" s="257"/>
      <c r="FC49" s="257"/>
      <c r="FD49" s="257"/>
      <c r="FE49" s="257"/>
      <c r="FF49" s="257"/>
      <c r="FG49" s="257"/>
      <c r="FH49" s="257"/>
      <c r="FI49" s="257"/>
      <c r="FJ49" s="257"/>
      <c r="FK49" s="257"/>
    </row>
    <row r="50" spans="1:167" s="78" customFormat="1" ht="27.75" customHeight="1">
      <c r="A50" s="264" t="str">
        <f>'[2]план ФХД'!A106:C106</f>
        <v>Пропитка и проверка качества огнезащитной обраблтки деревянных конструкций кровли</v>
      </c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6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67" t="s">
        <v>196</v>
      </c>
      <c r="AP50" s="267"/>
      <c r="AQ50" s="267"/>
      <c r="AR50" s="267"/>
      <c r="AS50" s="267"/>
      <c r="AT50" s="267"/>
      <c r="AU50" s="267"/>
      <c r="AV50" s="267"/>
      <c r="AW50" s="267"/>
      <c r="AX50" s="267"/>
      <c r="AY50" s="251"/>
      <c r="AZ50" s="251"/>
      <c r="BA50" s="251"/>
      <c r="BB50" s="251"/>
      <c r="BC50" s="251"/>
      <c r="BD50" s="251"/>
      <c r="BE50" s="251"/>
      <c r="BF50" s="251"/>
      <c r="BG50" s="251"/>
      <c r="BH50" s="251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52">
        <v>0</v>
      </c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1"/>
      <c r="CO50" s="251"/>
      <c r="CP50" s="251"/>
      <c r="CQ50" s="251"/>
      <c r="CR50" s="251"/>
      <c r="CS50" s="251"/>
      <c r="CT50" s="251"/>
      <c r="CU50" s="251"/>
      <c r="CV50" s="251"/>
      <c r="CW50" s="251"/>
      <c r="CX50" s="251"/>
      <c r="CY50" s="251"/>
      <c r="CZ50" s="251"/>
      <c r="DA50" s="251"/>
      <c r="DB50" s="252">
        <v>0</v>
      </c>
      <c r="DC50" s="252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  <c r="DN50" s="252"/>
      <c r="DO50" s="252"/>
      <c r="DP50" s="253">
        <f>'план ФХД'!I106</f>
        <v>72500</v>
      </c>
      <c r="DQ50" s="254"/>
      <c r="DR50" s="255"/>
      <c r="DS50" s="255"/>
      <c r="DT50" s="255"/>
      <c r="DU50" s="255"/>
      <c r="DV50" s="255"/>
      <c r="DW50" s="255"/>
      <c r="DX50" s="255"/>
      <c r="DY50" s="255"/>
      <c r="DZ50" s="255"/>
      <c r="EA50" s="255"/>
      <c r="EB50" s="255"/>
      <c r="EC50" s="255"/>
      <c r="ED50" s="255"/>
      <c r="EE50" s="255"/>
      <c r="EF50" s="255"/>
      <c r="EG50" s="255"/>
      <c r="EH50" s="255"/>
      <c r="EI50" s="255"/>
      <c r="EJ50" s="255"/>
      <c r="EK50" s="255"/>
      <c r="EL50" s="255"/>
      <c r="EM50" s="256"/>
      <c r="EN50" s="257">
        <f t="shared" si="0"/>
        <v>72500</v>
      </c>
      <c r="EO50" s="257"/>
      <c r="EP50" s="257"/>
      <c r="EQ50" s="257"/>
      <c r="ER50" s="257"/>
      <c r="ES50" s="257"/>
      <c r="ET50" s="257"/>
      <c r="EU50" s="257"/>
      <c r="EV50" s="257"/>
      <c r="EW50" s="257"/>
      <c r="EX50" s="257"/>
      <c r="EY50" s="257"/>
      <c r="EZ50" s="257"/>
      <c r="FA50" s="257"/>
      <c r="FB50" s="257"/>
      <c r="FC50" s="257"/>
      <c r="FD50" s="257"/>
      <c r="FE50" s="257"/>
      <c r="FF50" s="257"/>
      <c r="FG50" s="257"/>
      <c r="FH50" s="257"/>
      <c r="FI50" s="257"/>
      <c r="FJ50" s="257"/>
      <c r="FK50" s="257"/>
    </row>
    <row r="51" spans="1:167" s="78" customFormat="1" ht="19.5" customHeight="1">
      <c r="A51" s="264" t="str">
        <f>'[2]план ФХД'!A107:C107</f>
        <v>Страхование гражданской ответственности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6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67" t="s">
        <v>194</v>
      </c>
      <c r="AP51" s="267"/>
      <c r="AQ51" s="267"/>
      <c r="AR51" s="267"/>
      <c r="AS51" s="267"/>
      <c r="AT51" s="267"/>
      <c r="AU51" s="267"/>
      <c r="AV51" s="267"/>
      <c r="AW51" s="267"/>
      <c r="AX51" s="267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2">
        <v>0</v>
      </c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1"/>
      <c r="CO51" s="251"/>
      <c r="CP51" s="251"/>
      <c r="CQ51" s="251"/>
      <c r="CR51" s="251"/>
      <c r="CS51" s="251"/>
      <c r="CT51" s="251"/>
      <c r="CU51" s="251"/>
      <c r="CV51" s="251"/>
      <c r="CW51" s="251"/>
      <c r="CX51" s="251"/>
      <c r="CY51" s="251"/>
      <c r="CZ51" s="251"/>
      <c r="DA51" s="251"/>
      <c r="DB51" s="252">
        <v>0</v>
      </c>
      <c r="DC51" s="252"/>
      <c r="DD51" s="252"/>
      <c r="DE51" s="252"/>
      <c r="DF51" s="252"/>
      <c r="DG51" s="252"/>
      <c r="DH51" s="252"/>
      <c r="DI51" s="252"/>
      <c r="DJ51" s="252"/>
      <c r="DK51" s="252"/>
      <c r="DL51" s="252"/>
      <c r="DM51" s="252"/>
      <c r="DN51" s="252"/>
      <c r="DO51" s="252"/>
      <c r="DP51" s="253">
        <f>'план ФХД'!I107</f>
        <v>5000</v>
      </c>
      <c r="DQ51" s="254"/>
      <c r="DR51" s="255"/>
      <c r="DS51" s="255"/>
      <c r="DT51" s="255"/>
      <c r="DU51" s="255"/>
      <c r="DV51" s="255"/>
      <c r="DW51" s="255"/>
      <c r="DX51" s="255"/>
      <c r="DY51" s="255"/>
      <c r="DZ51" s="255"/>
      <c r="EA51" s="255"/>
      <c r="EB51" s="255"/>
      <c r="EC51" s="255"/>
      <c r="ED51" s="255"/>
      <c r="EE51" s="255"/>
      <c r="EF51" s="255"/>
      <c r="EG51" s="255"/>
      <c r="EH51" s="255"/>
      <c r="EI51" s="255"/>
      <c r="EJ51" s="255"/>
      <c r="EK51" s="255"/>
      <c r="EL51" s="255"/>
      <c r="EM51" s="256"/>
      <c r="EN51" s="257">
        <f t="shared" si="0"/>
        <v>5000</v>
      </c>
      <c r="EO51" s="257"/>
      <c r="EP51" s="257"/>
      <c r="EQ51" s="257"/>
      <c r="ER51" s="257"/>
      <c r="ES51" s="257"/>
      <c r="ET51" s="257"/>
      <c r="EU51" s="257"/>
      <c r="EV51" s="257"/>
      <c r="EW51" s="257"/>
      <c r="EX51" s="257"/>
      <c r="EY51" s="257"/>
      <c r="EZ51" s="257"/>
      <c r="FA51" s="257"/>
      <c r="FB51" s="257"/>
      <c r="FC51" s="257"/>
      <c r="FD51" s="257"/>
      <c r="FE51" s="257"/>
      <c r="FF51" s="257"/>
      <c r="FG51" s="257"/>
      <c r="FH51" s="257"/>
      <c r="FI51" s="257"/>
      <c r="FJ51" s="257"/>
      <c r="FK51" s="257"/>
    </row>
    <row r="52" spans="1:167" s="78" customFormat="1" ht="23.25" customHeight="1">
      <c r="A52" s="264" t="str">
        <f>'[2]план ФХД'!A108:C108</f>
        <v>Обучение руководителей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6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67" t="s">
        <v>192</v>
      </c>
      <c r="AP52" s="267"/>
      <c r="AQ52" s="267"/>
      <c r="AR52" s="267"/>
      <c r="AS52" s="267"/>
      <c r="AT52" s="267"/>
      <c r="AU52" s="267"/>
      <c r="AV52" s="267"/>
      <c r="AW52" s="267"/>
      <c r="AX52" s="267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2">
        <v>0</v>
      </c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1"/>
      <c r="CO52" s="251"/>
      <c r="CP52" s="251"/>
      <c r="CQ52" s="251"/>
      <c r="CR52" s="251"/>
      <c r="CS52" s="251"/>
      <c r="CT52" s="251"/>
      <c r="CU52" s="251"/>
      <c r="CV52" s="251"/>
      <c r="CW52" s="251"/>
      <c r="CX52" s="251"/>
      <c r="CY52" s="251"/>
      <c r="CZ52" s="251"/>
      <c r="DA52" s="251"/>
      <c r="DB52" s="252">
        <v>0</v>
      </c>
      <c r="DC52" s="252"/>
      <c r="DD52" s="252"/>
      <c r="DE52" s="252"/>
      <c r="DF52" s="252"/>
      <c r="DG52" s="252"/>
      <c r="DH52" s="252"/>
      <c r="DI52" s="252"/>
      <c r="DJ52" s="252"/>
      <c r="DK52" s="252"/>
      <c r="DL52" s="252"/>
      <c r="DM52" s="252"/>
      <c r="DN52" s="252"/>
      <c r="DO52" s="252"/>
      <c r="DP52" s="253">
        <f>'план ФХД'!I108</f>
        <v>5000</v>
      </c>
      <c r="DQ52" s="254"/>
      <c r="DR52" s="255"/>
      <c r="DS52" s="255"/>
      <c r="DT52" s="255"/>
      <c r="DU52" s="255"/>
      <c r="DV52" s="255"/>
      <c r="DW52" s="255"/>
      <c r="DX52" s="255"/>
      <c r="DY52" s="255"/>
      <c r="DZ52" s="255"/>
      <c r="EA52" s="255"/>
      <c r="EB52" s="255"/>
      <c r="EC52" s="255"/>
      <c r="ED52" s="255"/>
      <c r="EE52" s="255"/>
      <c r="EF52" s="255"/>
      <c r="EG52" s="255"/>
      <c r="EH52" s="255"/>
      <c r="EI52" s="255"/>
      <c r="EJ52" s="255"/>
      <c r="EK52" s="255"/>
      <c r="EL52" s="255"/>
      <c r="EM52" s="256"/>
      <c r="EN52" s="257">
        <f t="shared" si="0"/>
        <v>5000</v>
      </c>
      <c r="EO52" s="257"/>
      <c r="EP52" s="257"/>
      <c r="EQ52" s="257"/>
      <c r="ER52" s="257"/>
      <c r="ES52" s="257"/>
      <c r="ET52" s="257"/>
      <c r="EU52" s="257"/>
      <c r="EV52" s="257"/>
      <c r="EW52" s="257"/>
      <c r="EX52" s="257"/>
      <c r="EY52" s="257"/>
      <c r="EZ52" s="257"/>
      <c r="FA52" s="257"/>
      <c r="FB52" s="257"/>
      <c r="FC52" s="257"/>
      <c r="FD52" s="257"/>
      <c r="FE52" s="257"/>
      <c r="FF52" s="257"/>
      <c r="FG52" s="257"/>
      <c r="FH52" s="257"/>
      <c r="FI52" s="257"/>
      <c r="FJ52" s="257"/>
      <c r="FK52" s="257"/>
    </row>
    <row r="53" spans="1:167" s="78" customFormat="1" ht="27.75" customHeight="1">
      <c r="A53" s="264" t="str">
        <f>'[2]план ФХД'!A109:C109</f>
        <v>Организация и проведение антинаркотических мероприятий</v>
      </c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6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67" t="s">
        <v>192</v>
      </c>
      <c r="AP53" s="267"/>
      <c r="AQ53" s="267"/>
      <c r="AR53" s="267"/>
      <c r="AS53" s="267"/>
      <c r="AT53" s="267"/>
      <c r="AU53" s="267"/>
      <c r="AV53" s="267"/>
      <c r="AW53" s="267"/>
      <c r="AX53" s="267"/>
      <c r="AY53" s="251"/>
      <c r="AZ53" s="251"/>
      <c r="BA53" s="251"/>
      <c r="BB53" s="251"/>
      <c r="BC53" s="251"/>
      <c r="BD53" s="251"/>
      <c r="BE53" s="251"/>
      <c r="BF53" s="251"/>
      <c r="BG53" s="251"/>
      <c r="BH53" s="251"/>
      <c r="BI53" s="251"/>
      <c r="BJ53" s="251"/>
      <c r="BK53" s="251"/>
      <c r="BL53" s="251"/>
      <c r="BM53" s="251"/>
      <c r="BN53" s="251"/>
      <c r="BO53" s="251"/>
      <c r="BP53" s="251"/>
      <c r="BQ53" s="251"/>
      <c r="BR53" s="251"/>
      <c r="BS53" s="252">
        <v>0</v>
      </c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252"/>
      <c r="CN53" s="251"/>
      <c r="CO53" s="251"/>
      <c r="CP53" s="251"/>
      <c r="CQ53" s="251"/>
      <c r="CR53" s="251"/>
      <c r="CS53" s="251"/>
      <c r="CT53" s="251"/>
      <c r="CU53" s="251"/>
      <c r="CV53" s="251"/>
      <c r="CW53" s="251"/>
      <c r="CX53" s="251"/>
      <c r="CY53" s="251"/>
      <c r="CZ53" s="251"/>
      <c r="DA53" s="251"/>
      <c r="DB53" s="252">
        <v>0</v>
      </c>
      <c r="DC53" s="252"/>
      <c r="DD53" s="252"/>
      <c r="DE53" s="252"/>
      <c r="DF53" s="252"/>
      <c r="DG53" s="252"/>
      <c r="DH53" s="252"/>
      <c r="DI53" s="252"/>
      <c r="DJ53" s="252"/>
      <c r="DK53" s="252"/>
      <c r="DL53" s="252"/>
      <c r="DM53" s="252"/>
      <c r="DN53" s="252"/>
      <c r="DO53" s="252"/>
      <c r="DP53" s="253">
        <f>'план ФХД'!I109</f>
        <v>1000</v>
      </c>
      <c r="DQ53" s="254"/>
      <c r="DR53" s="255"/>
      <c r="DS53" s="255"/>
      <c r="DT53" s="255"/>
      <c r="DU53" s="255"/>
      <c r="DV53" s="255"/>
      <c r="DW53" s="255"/>
      <c r="DX53" s="255"/>
      <c r="DY53" s="255"/>
      <c r="DZ53" s="255"/>
      <c r="EA53" s="255"/>
      <c r="EB53" s="255"/>
      <c r="EC53" s="255"/>
      <c r="ED53" s="255"/>
      <c r="EE53" s="255"/>
      <c r="EF53" s="255"/>
      <c r="EG53" s="255"/>
      <c r="EH53" s="255"/>
      <c r="EI53" s="255"/>
      <c r="EJ53" s="255"/>
      <c r="EK53" s="255"/>
      <c r="EL53" s="255"/>
      <c r="EM53" s="256"/>
      <c r="EN53" s="257">
        <f t="shared" si="0"/>
        <v>1000</v>
      </c>
      <c r="EO53" s="257"/>
      <c r="EP53" s="257"/>
      <c r="EQ53" s="257"/>
      <c r="ER53" s="257"/>
      <c r="ES53" s="257"/>
      <c r="ET53" s="257"/>
      <c r="EU53" s="257"/>
      <c r="EV53" s="257"/>
      <c r="EW53" s="257"/>
      <c r="EX53" s="257"/>
      <c r="EY53" s="257"/>
      <c r="EZ53" s="257"/>
      <c r="FA53" s="257"/>
      <c r="FB53" s="257"/>
      <c r="FC53" s="257"/>
      <c r="FD53" s="257"/>
      <c r="FE53" s="257"/>
      <c r="FF53" s="257"/>
      <c r="FG53" s="257"/>
      <c r="FH53" s="257"/>
      <c r="FI53" s="257"/>
      <c r="FJ53" s="257"/>
      <c r="FK53" s="257"/>
    </row>
    <row r="54" spans="1:167" s="78" customFormat="1" ht="27.75" customHeight="1">
      <c r="A54" s="264" t="str">
        <f>'[2]план ФХД'!A110:C110</f>
        <v>Обеспечение отдыха, оздоровления детей и подростков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6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67" t="s">
        <v>189</v>
      </c>
      <c r="AP54" s="267"/>
      <c r="AQ54" s="267"/>
      <c r="AR54" s="267"/>
      <c r="AS54" s="267"/>
      <c r="AT54" s="267"/>
      <c r="AU54" s="267"/>
      <c r="AV54" s="267"/>
      <c r="AW54" s="267"/>
      <c r="AX54" s="267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2">
        <v>0</v>
      </c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2"/>
      <c r="CM54" s="252"/>
      <c r="CN54" s="251"/>
      <c r="CO54" s="251"/>
      <c r="CP54" s="251"/>
      <c r="CQ54" s="251"/>
      <c r="CR54" s="251"/>
      <c r="CS54" s="251"/>
      <c r="CT54" s="251"/>
      <c r="CU54" s="251"/>
      <c r="CV54" s="251"/>
      <c r="CW54" s="251"/>
      <c r="CX54" s="251"/>
      <c r="CY54" s="251"/>
      <c r="CZ54" s="251"/>
      <c r="DA54" s="251"/>
      <c r="DB54" s="252">
        <v>0</v>
      </c>
      <c r="DC54" s="252"/>
      <c r="DD54" s="252"/>
      <c r="DE54" s="252"/>
      <c r="DF54" s="252"/>
      <c r="DG54" s="252"/>
      <c r="DH54" s="252"/>
      <c r="DI54" s="252"/>
      <c r="DJ54" s="252"/>
      <c r="DK54" s="252"/>
      <c r="DL54" s="252"/>
      <c r="DM54" s="252"/>
      <c r="DN54" s="252"/>
      <c r="DO54" s="252"/>
      <c r="DP54" s="253">
        <f>'план ФХД'!I110</f>
        <v>400000</v>
      </c>
      <c r="DQ54" s="254"/>
      <c r="DR54" s="255"/>
      <c r="DS54" s="255"/>
      <c r="DT54" s="255"/>
      <c r="DU54" s="255"/>
      <c r="DV54" s="255"/>
      <c r="DW54" s="255"/>
      <c r="DX54" s="255"/>
      <c r="DY54" s="255"/>
      <c r="DZ54" s="255"/>
      <c r="EA54" s="255"/>
      <c r="EB54" s="255"/>
      <c r="EC54" s="255"/>
      <c r="ED54" s="255"/>
      <c r="EE54" s="255"/>
      <c r="EF54" s="255"/>
      <c r="EG54" s="255"/>
      <c r="EH54" s="255"/>
      <c r="EI54" s="255"/>
      <c r="EJ54" s="255"/>
      <c r="EK54" s="255"/>
      <c r="EL54" s="255"/>
      <c r="EM54" s="256"/>
      <c r="EN54" s="257">
        <f t="shared" si="0"/>
        <v>400000</v>
      </c>
      <c r="EO54" s="257"/>
      <c r="EP54" s="257"/>
      <c r="EQ54" s="257"/>
      <c r="ER54" s="257"/>
      <c r="ES54" s="257"/>
      <c r="ET54" s="257"/>
      <c r="EU54" s="257"/>
      <c r="EV54" s="257"/>
      <c r="EW54" s="257"/>
      <c r="EX54" s="257"/>
      <c r="EY54" s="257"/>
      <c r="EZ54" s="257"/>
      <c r="FA54" s="257"/>
      <c r="FB54" s="257"/>
      <c r="FC54" s="257"/>
      <c r="FD54" s="257"/>
      <c r="FE54" s="257"/>
      <c r="FF54" s="257"/>
      <c r="FG54" s="257"/>
      <c r="FH54" s="257"/>
      <c r="FI54" s="257"/>
      <c r="FJ54" s="257"/>
      <c r="FK54" s="257"/>
    </row>
    <row r="55" spans="1:167" s="78" customFormat="1" ht="27.75" customHeight="1">
      <c r="A55" s="264" t="str">
        <f>'[2]план ФХД'!A82:C82</f>
        <v>Обеспечение занятости подростков с 14 до 18 лет в каникулярное время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6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67" t="s">
        <v>188</v>
      </c>
      <c r="AP55" s="267"/>
      <c r="AQ55" s="267"/>
      <c r="AR55" s="267"/>
      <c r="AS55" s="267"/>
      <c r="AT55" s="267"/>
      <c r="AU55" s="267"/>
      <c r="AV55" s="267"/>
      <c r="AW55" s="267"/>
      <c r="AX55" s="267"/>
      <c r="AY55" s="251"/>
      <c r="AZ55" s="251"/>
      <c r="BA55" s="251"/>
      <c r="BB55" s="251"/>
      <c r="BC55" s="251"/>
      <c r="BD55" s="251"/>
      <c r="BE55" s="251"/>
      <c r="BF55" s="251"/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  <c r="BS55" s="252">
        <v>0</v>
      </c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1"/>
      <c r="CO55" s="251"/>
      <c r="CP55" s="251"/>
      <c r="CQ55" s="251"/>
      <c r="CR55" s="251"/>
      <c r="CS55" s="251"/>
      <c r="CT55" s="251"/>
      <c r="CU55" s="251"/>
      <c r="CV55" s="251"/>
      <c r="CW55" s="251"/>
      <c r="CX55" s="251"/>
      <c r="CY55" s="251"/>
      <c r="CZ55" s="251"/>
      <c r="DA55" s="251"/>
      <c r="DB55" s="252">
        <v>0</v>
      </c>
      <c r="DC55" s="252"/>
      <c r="DD55" s="252"/>
      <c r="DE55" s="252"/>
      <c r="DF55" s="252"/>
      <c r="DG55" s="252"/>
      <c r="DH55" s="252"/>
      <c r="DI55" s="252"/>
      <c r="DJ55" s="252"/>
      <c r="DK55" s="252"/>
      <c r="DL55" s="252"/>
      <c r="DM55" s="252"/>
      <c r="DN55" s="252"/>
      <c r="DO55" s="252"/>
      <c r="DP55" s="253">
        <f>'план ФХД'!I82</f>
        <v>20000</v>
      </c>
      <c r="DQ55" s="254"/>
      <c r="DR55" s="255"/>
      <c r="DS55" s="255"/>
      <c r="DT55" s="255"/>
      <c r="DU55" s="255"/>
      <c r="DV55" s="255"/>
      <c r="DW55" s="255"/>
      <c r="DX55" s="255"/>
      <c r="DY55" s="255"/>
      <c r="DZ55" s="255"/>
      <c r="EA55" s="255"/>
      <c r="EB55" s="255"/>
      <c r="EC55" s="255"/>
      <c r="ED55" s="255"/>
      <c r="EE55" s="255"/>
      <c r="EF55" s="255"/>
      <c r="EG55" s="255"/>
      <c r="EH55" s="255"/>
      <c r="EI55" s="255"/>
      <c r="EJ55" s="255"/>
      <c r="EK55" s="255"/>
      <c r="EL55" s="255"/>
      <c r="EM55" s="256"/>
      <c r="EN55" s="257">
        <f t="shared" si="0"/>
        <v>20000</v>
      </c>
      <c r="EO55" s="257"/>
      <c r="EP55" s="257"/>
      <c r="EQ55" s="257"/>
      <c r="ER55" s="257"/>
      <c r="ES55" s="257"/>
      <c r="ET55" s="257"/>
      <c r="EU55" s="257"/>
      <c r="EV55" s="257"/>
      <c r="EW55" s="257"/>
      <c r="EX55" s="257"/>
      <c r="EY55" s="257"/>
      <c r="EZ55" s="257"/>
      <c r="FA55" s="257"/>
      <c r="FB55" s="257"/>
      <c r="FC55" s="257"/>
      <c r="FD55" s="257"/>
      <c r="FE55" s="257"/>
      <c r="FF55" s="257"/>
      <c r="FG55" s="257"/>
      <c r="FH55" s="257"/>
      <c r="FI55" s="257"/>
      <c r="FJ55" s="257"/>
      <c r="FK55" s="257"/>
    </row>
    <row r="56" spans="1:167" s="78" customFormat="1" ht="55.5" customHeight="1">
      <c r="A56" s="264" t="str">
        <f>'[2]план ФХД'!A111:C111</f>
        <v>Организация и обеспечение оздоровления и отдыха детей Приморского края ( за исключением организации отдыха детей в каникулярное время)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6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67" t="s">
        <v>239</v>
      </c>
      <c r="AP56" s="267"/>
      <c r="AQ56" s="267"/>
      <c r="AR56" s="267"/>
      <c r="AS56" s="267"/>
      <c r="AT56" s="267"/>
      <c r="AU56" s="267"/>
      <c r="AV56" s="267"/>
      <c r="AW56" s="267"/>
      <c r="AX56" s="267"/>
      <c r="AY56" s="251"/>
      <c r="AZ56" s="251"/>
      <c r="BA56" s="251"/>
      <c r="BB56" s="251"/>
      <c r="BC56" s="251"/>
      <c r="BD56" s="251"/>
      <c r="BE56" s="251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2">
        <v>0</v>
      </c>
      <c r="BT56" s="252"/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1"/>
      <c r="CO56" s="251"/>
      <c r="CP56" s="251"/>
      <c r="CQ56" s="251"/>
      <c r="CR56" s="251"/>
      <c r="CS56" s="251"/>
      <c r="CT56" s="251"/>
      <c r="CU56" s="251"/>
      <c r="CV56" s="251"/>
      <c r="CW56" s="251"/>
      <c r="CX56" s="251"/>
      <c r="CY56" s="251"/>
      <c r="CZ56" s="251"/>
      <c r="DA56" s="251"/>
      <c r="DB56" s="252">
        <v>0</v>
      </c>
      <c r="DC56" s="252"/>
      <c r="DD56" s="252"/>
      <c r="DE56" s="252"/>
      <c r="DF56" s="252"/>
      <c r="DG56" s="252"/>
      <c r="DH56" s="252"/>
      <c r="DI56" s="252"/>
      <c r="DJ56" s="252"/>
      <c r="DK56" s="252"/>
      <c r="DL56" s="252"/>
      <c r="DM56" s="252"/>
      <c r="DN56" s="252"/>
      <c r="DO56" s="252"/>
      <c r="DP56" s="253">
        <f>'план ФХД'!I111</f>
        <v>620000</v>
      </c>
      <c r="DQ56" s="254"/>
      <c r="DR56" s="255"/>
      <c r="DS56" s="255"/>
      <c r="DT56" s="255"/>
      <c r="DU56" s="255"/>
      <c r="DV56" s="255"/>
      <c r="DW56" s="255"/>
      <c r="DX56" s="255"/>
      <c r="DY56" s="255"/>
      <c r="DZ56" s="255"/>
      <c r="EA56" s="255"/>
      <c r="EB56" s="255"/>
      <c r="EC56" s="255"/>
      <c r="ED56" s="255"/>
      <c r="EE56" s="255"/>
      <c r="EF56" s="255"/>
      <c r="EG56" s="255"/>
      <c r="EH56" s="255"/>
      <c r="EI56" s="255"/>
      <c r="EJ56" s="255"/>
      <c r="EK56" s="255"/>
      <c r="EL56" s="255"/>
      <c r="EM56" s="256"/>
      <c r="EN56" s="257">
        <f t="shared" si="0"/>
        <v>620000</v>
      </c>
      <c r="EO56" s="257"/>
      <c r="EP56" s="257"/>
      <c r="EQ56" s="257"/>
      <c r="ER56" s="257"/>
      <c r="ES56" s="257"/>
      <c r="ET56" s="257"/>
      <c r="EU56" s="257"/>
      <c r="EV56" s="257"/>
      <c r="EW56" s="257"/>
      <c r="EX56" s="257"/>
      <c r="EY56" s="257"/>
      <c r="EZ56" s="257"/>
      <c r="FA56" s="257"/>
      <c r="FB56" s="257"/>
      <c r="FC56" s="257"/>
      <c r="FD56" s="257"/>
      <c r="FE56" s="257"/>
      <c r="FF56" s="257"/>
      <c r="FG56" s="257"/>
      <c r="FH56" s="257"/>
      <c r="FI56" s="257"/>
      <c r="FJ56" s="257"/>
      <c r="FK56" s="257"/>
    </row>
    <row r="57" spans="1:167" s="104" customFormat="1" ht="12" customHeight="1" thickBo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8" t="s">
        <v>304</v>
      </c>
      <c r="BR57" s="87"/>
      <c r="BS57" s="258">
        <v>0</v>
      </c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  <c r="CE57" s="259"/>
      <c r="CF57" s="259"/>
      <c r="CG57" s="259"/>
      <c r="CH57" s="259"/>
      <c r="CI57" s="259"/>
      <c r="CJ57" s="259"/>
      <c r="CK57" s="259"/>
      <c r="CL57" s="259"/>
      <c r="CM57" s="260"/>
      <c r="CN57" s="261" t="s">
        <v>305</v>
      </c>
      <c r="CO57" s="261"/>
      <c r="CP57" s="261"/>
      <c r="CQ57" s="261"/>
      <c r="CR57" s="261"/>
      <c r="CS57" s="261"/>
      <c r="CT57" s="261"/>
      <c r="CU57" s="261"/>
      <c r="CV57" s="261"/>
      <c r="CW57" s="261"/>
      <c r="CX57" s="261"/>
      <c r="CY57" s="261"/>
      <c r="CZ57" s="261"/>
      <c r="DA57" s="261"/>
      <c r="DB57" s="262">
        <v>0</v>
      </c>
      <c r="DC57" s="262"/>
      <c r="DD57" s="262"/>
      <c r="DE57" s="262"/>
      <c r="DF57" s="262"/>
      <c r="DG57" s="262"/>
      <c r="DH57" s="262"/>
      <c r="DI57" s="262"/>
      <c r="DJ57" s="262"/>
      <c r="DK57" s="262"/>
      <c r="DL57" s="262"/>
      <c r="DM57" s="262"/>
      <c r="DN57" s="262"/>
      <c r="DO57" s="262"/>
      <c r="DP57" s="263">
        <f>SUM(DP34:EM56)</f>
        <v>3471800</v>
      </c>
      <c r="DQ57" s="263"/>
      <c r="DR57" s="263"/>
      <c r="DS57" s="263"/>
      <c r="DT57" s="263"/>
      <c r="DU57" s="263"/>
      <c r="DV57" s="263"/>
      <c r="DW57" s="263"/>
      <c r="DX57" s="263"/>
      <c r="DY57" s="263"/>
      <c r="DZ57" s="263"/>
      <c r="EA57" s="263"/>
      <c r="EB57" s="263"/>
      <c r="EC57" s="263"/>
      <c r="ED57" s="263"/>
      <c r="EE57" s="263"/>
      <c r="EF57" s="263"/>
      <c r="EG57" s="263"/>
      <c r="EH57" s="263"/>
      <c r="EI57" s="263"/>
      <c r="EJ57" s="263"/>
      <c r="EK57" s="263"/>
      <c r="EL57" s="263"/>
      <c r="EM57" s="263"/>
      <c r="EN57" s="257">
        <f>DP57</f>
        <v>3471800</v>
      </c>
      <c r="EO57" s="257"/>
      <c r="EP57" s="257"/>
      <c r="EQ57" s="257"/>
      <c r="ER57" s="257"/>
      <c r="ES57" s="257"/>
      <c r="ET57" s="257"/>
      <c r="EU57" s="257"/>
      <c r="EV57" s="257"/>
      <c r="EW57" s="257"/>
      <c r="EX57" s="257"/>
      <c r="EY57" s="257"/>
      <c r="EZ57" s="257"/>
      <c r="FA57" s="257"/>
      <c r="FB57" s="257"/>
      <c r="FC57" s="257"/>
      <c r="FD57" s="257"/>
      <c r="FE57" s="257"/>
      <c r="FF57" s="257"/>
      <c r="FG57" s="257"/>
      <c r="FH57" s="257"/>
      <c r="FI57" s="257"/>
      <c r="FJ57" s="257"/>
      <c r="FK57" s="257"/>
    </row>
    <row r="58" spans="1:167" ht="4.5" customHeight="1" thickBot="1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</row>
    <row r="59" spans="1:167" s="78" customFormat="1" ht="10.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81"/>
      <c r="EU59" s="81"/>
      <c r="EV59" s="76"/>
      <c r="EW59" s="76"/>
      <c r="EX59" s="81" t="s">
        <v>306</v>
      </c>
      <c r="EY59" s="76"/>
      <c r="EZ59" s="245" t="s">
        <v>163</v>
      </c>
      <c r="FA59" s="246"/>
      <c r="FB59" s="246"/>
      <c r="FC59" s="246"/>
      <c r="FD59" s="246"/>
      <c r="FE59" s="246"/>
      <c r="FF59" s="246"/>
      <c r="FG59" s="246"/>
      <c r="FH59" s="246"/>
      <c r="FI59" s="246"/>
      <c r="FJ59" s="246"/>
      <c r="FK59" s="247"/>
    </row>
    <row r="60" spans="1:167" s="78" customFormat="1" ht="10.5" customHeight="1" thickBot="1">
      <c r="A60" s="76" t="s">
        <v>307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76"/>
      <c r="AH60" s="238" t="str">
        <f>DY6</f>
        <v>Т.А.Рындина</v>
      </c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81"/>
      <c r="EU60" s="81"/>
      <c r="EV60" s="76"/>
      <c r="EW60" s="87"/>
      <c r="EX60" s="81" t="s">
        <v>308</v>
      </c>
      <c r="EY60" s="76"/>
      <c r="EZ60" s="248">
        <v>3</v>
      </c>
      <c r="FA60" s="249"/>
      <c r="FB60" s="249"/>
      <c r="FC60" s="249"/>
      <c r="FD60" s="249"/>
      <c r="FE60" s="249"/>
      <c r="FF60" s="249"/>
      <c r="FG60" s="249"/>
      <c r="FH60" s="249"/>
      <c r="FI60" s="249"/>
      <c r="FJ60" s="249"/>
      <c r="FK60" s="250"/>
    </row>
    <row r="61" spans="1:167" s="74" customFormat="1" ht="10.5" customHeight="1" thickBo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243" t="s">
        <v>5</v>
      </c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79"/>
      <c r="AH61" s="244" t="s">
        <v>7</v>
      </c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</row>
    <row r="62" spans="1:167" ht="10.5" customHeight="1">
      <c r="A62" s="76" t="s">
        <v>309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105"/>
      <c r="BX62" s="239" t="s">
        <v>310</v>
      </c>
      <c r="BY62" s="240"/>
      <c r="BZ62" s="240"/>
      <c r="CA62" s="240"/>
      <c r="CB62" s="240"/>
      <c r="CC62" s="240"/>
      <c r="CD62" s="240"/>
      <c r="CE62" s="240"/>
      <c r="CF62" s="240"/>
      <c r="CG62" s="240"/>
      <c r="CH62" s="240"/>
      <c r="CI62" s="240"/>
      <c r="CJ62" s="240"/>
      <c r="CK62" s="240"/>
      <c r="CL62" s="240"/>
      <c r="CM62" s="240"/>
      <c r="CN62" s="240"/>
      <c r="CO62" s="240"/>
      <c r="CP62" s="240"/>
      <c r="CQ62" s="240"/>
      <c r="CR62" s="240"/>
      <c r="CS62" s="240"/>
      <c r="CT62" s="240"/>
      <c r="CU62" s="240"/>
      <c r="CV62" s="240"/>
      <c r="CW62" s="240"/>
      <c r="CX62" s="240"/>
      <c r="CY62" s="240"/>
      <c r="CZ62" s="240"/>
      <c r="DA62" s="240"/>
      <c r="DB62" s="240"/>
      <c r="DC62" s="240"/>
      <c r="DD62" s="240"/>
      <c r="DE62" s="240"/>
      <c r="DF62" s="240"/>
      <c r="DG62" s="240"/>
      <c r="DH62" s="240"/>
      <c r="DI62" s="240"/>
      <c r="DJ62" s="240"/>
      <c r="DK62" s="240"/>
      <c r="DL62" s="240"/>
      <c r="DM62" s="240"/>
      <c r="DN62" s="240"/>
      <c r="DO62" s="240"/>
      <c r="DP62" s="240"/>
      <c r="DQ62" s="240"/>
      <c r="DR62" s="240"/>
      <c r="DS62" s="240"/>
      <c r="DT62" s="240"/>
      <c r="DU62" s="240"/>
      <c r="DV62" s="240"/>
      <c r="DW62" s="240"/>
      <c r="DX62" s="240"/>
      <c r="DY62" s="240"/>
      <c r="DZ62" s="240"/>
      <c r="EA62" s="240"/>
      <c r="EB62" s="240"/>
      <c r="EC62" s="240"/>
      <c r="ED62" s="240"/>
      <c r="EE62" s="240"/>
      <c r="EF62" s="240"/>
      <c r="EG62" s="240"/>
      <c r="EH62" s="240"/>
      <c r="EI62" s="240"/>
      <c r="EJ62" s="240"/>
      <c r="EK62" s="240"/>
      <c r="EL62" s="240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9"/>
    </row>
    <row r="63" spans="1:167" ht="10.5" customHeight="1">
      <c r="A63" s="76" t="s">
        <v>311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105"/>
      <c r="BX63" s="241" t="s">
        <v>312</v>
      </c>
      <c r="BY63" s="242"/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2"/>
      <c r="CX63" s="242"/>
      <c r="CY63" s="242"/>
      <c r="CZ63" s="242"/>
      <c r="DA63" s="242"/>
      <c r="DB63" s="242"/>
      <c r="DC63" s="242"/>
      <c r="DD63" s="242"/>
      <c r="DE63" s="242"/>
      <c r="DF63" s="242"/>
      <c r="DG63" s="242"/>
      <c r="DH63" s="242"/>
      <c r="DI63" s="242"/>
      <c r="DJ63" s="242"/>
      <c r="DK63" s="242"/>
      <c r="DL63" s="242"/>
      <c r="DM63" s="242"/>
      <c r="DN63" s="242"/>
      <c r="DO63" s="242"/>
      <c r="DP63" s="242"/>
      <c r="DQ63" s="242"/>
      <c r="DR63" s="242"/>
      <c r="DS63" s="242"/>
      <c r="DT63" s="242"/>
      <c r="DU63" s="242"/>
      <c r="DV63" s="242"/>
      <c r="DW63" s="242"/>
      <c r="DX63" s="242"/>
      <c r="DY63" s="242"/>
      <c r="DZ63" s="242"/>
      <c r="EA63" s="242"/>
      <c r="EB63" s="242"/>
      <c r="EC63" s="242"/>
      <c r="ED63" s="242"/>
      <c r="EE63" s="242"/>
      <c r="EF63" s="242"/>
      <c r="EG63" s="242"/>
      <c r="EH63" s="242"/>
      <c r="EI63" s="242"/>
      <c r="EJ63" s="242"/>
      <c r="EK63" s="242"/>
      <c r="EL63" s="242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1"/>
    </row>
    <row r="64" spans="1:167" ht="10.5" customHeight="1">
      <c r="A64" s="76" t="s">
        <v>313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105"/>
      <c r="AH64" s="238" t="s">
        <v>314</v>
      </c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12"/>
      <c r="BY64" s="76" t="s">
        <v>315</v>
      </c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76"/>
      <c r="CM64" s="105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113"/>
    </row>
    <row r="65" spans="1:167" ht="10.5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243" t="s">
        <v>5</v>
      </c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105"/>
      <c r="AH65" s="244" t="s">
        <v>7</v>
      </c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12"/>
      <c r="BY65" s="76" t="s">
        <v>316</v>
      </c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238"/>
      <c r="CM65" s="238"/>
      <c r="CN65" s="238"/>
      <c r="CO65" s="238"/>
      <c r="CP65" s="238"/>
      <c r="CQ65" s="238"/>
      <c r="CR65" s="238"/>
      <c r="CS65" s="238"/>
      <c r="CT65" s="238"/>
      <c r="CU65" s="238"/>
      <c r="CV65" s="238"/>
      <c r="CW65" s="238"/>
      <c r="CX65" s="238"/>
      <c r="CY65" s="105"/>
      <c r="CZ65" s="238"/>
      <c r="DA65" s="238"/>
      <c r="DB65" s="238"/>
      <c r="DC65" s="238"/>
      <c r="DD65" s="238"/>
      <c r="DE65" s="238"/>
      <c r="DF65" s="238"/>
      <c r="DG65" s="238"/>
      <c r="DH65" s="238"/>
      <c r="DI65" s="105"/>
      <c r="DJ65" s="238"/>
      <c r="DK65" s="238"/>
      <c r="DL65" s="238"/>
      <c r="DM65" s="238"/>
      <c r="DN65" s="238"/>
      <c r="DO65" s="238"/>
      <c r="DP65" s="238"/>
      <c r="DQ65" s="238"/>
      <c r="DR65" s="238"/>
      <c r="DS65" s="238"/>
      <c r="DT65" s="238"/>
      <c r="DU65" s="238"/>
      <c r="DV65" s="238"/>
      <c r="DW65" s="238"/>
      <c r="DX65" s="238"/>
      <c r="DY65" s="238"/>
      <c r="DZ65" s="238"/>
      <c r="EA65" s="238"/>
      <c r="EB65" s="105"/>
      <c r="EC65" s="234"/>
      <c r="ED65" s="234"/>
      <c r="EE65" s="234"/>
      <c r="EF65" s="234"/>
      <c r="EG65" s="234"/>
      <c r="EH65" s="234"/>
      <c r="EI65" s="234"/>
      <c r="EJ65" s="234"/>
      <c r="EK65" s="234"/>
      <c r="EL65" s="234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5"/>
      <c r="FF65" s="105"/>
      <c r="FG65" s="105"/>
      <c r="FH65" s="105"/>
      <c r="FI65" s="105"/>
      <c r="FJ65" s="76"/>
      <c r="FK65" s="113"/>
    </row>
    <row r="66" spans="1:167" ht="10.5" customHeight="1">
      <c r="A66" s="76" t="s">
        <v>315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105"/>
      <c r="BX66" s="112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236" t="s">
        <v>317</v>
      </c>
      <c r="CM66" s="236"/>
      <c r="CN66" s="236"/>
      <c r="CO66" s="236"/>
      <c r="CP66" s="236"/>
      <c r="CQ66" s="236"/>
      <c r="CR66" s="236"/>
      <c r="CS66" s="236"/>
      <c r="CT66" s="236"/>
      <c r="CU66" s="236"/>
      <c r="CV66" s="236"/>
      <c r="CW66" s="236"/>
      <c r="CX66" s="236"/>
      <c r="CY66" s="105"/>
      <c r="CZ66" s="236" t="s">
        <v>5</v>
      </c>
      <c r="DA66" s="236"/>
      <c r="DB66" s="236"/>
      <c r="DC66" s="236"/>
      <c r="DD66" s="236"/>
      <c r="DE66" s="236"/>
      <c r="DF66" s="236"/>
      <c r="DG66" s="236"/>
      <c r="DH66" s="236"/>
      <c r="DI66" s="105"/>
      <c r="DJ66" s="236" t="s">
        <v>7</v>
      </c>
      <c r="DK66" s="236"/>
      <c r="DL66" s="236"/>
      <c r="DM66" s="236"/>
      <c r="DN66" s="236"/>
      <c r="DO66" s="236"/>
      <c r="DP66" s="236"/>
      <c r="DQ66" s="236"/>
      <c r="DR66" s="236"/>
      <c r="DS66" s="236"/>
      <c r="DT66" s="236"/>
      <c r="DU66" s="236"/>
      <c r="DV66" s="236"/>
      <c r="DW66" s="236"/>
      <c r="DX66" s="236"/>
      <c r="DY66" s="236"/>
      <c r="DZ66" s="236"/>
      <c r="EA66" s="236"/>
      <c r="EB66" s="105"/>
      <c r="EC66" s="236" t="s">
        <v>318</v>
      </c>
      <c r="ED66" s="236"/>
      <c r="EE66" s="236"/>
      <c r="EF66" s="236"/>
      <c r="EG66" s="236"/>
      <c r="EH66" s="236"/>
      <c r="EI66" s="236"/>
      <c r="EJ66" s="236"/>
      <c r="EK66" s="236"/>
      <c r="EL66" s="236"/>
      <c r="EM66" s="105"/>
      <c r="EN66" s="105"/>
      <c r="EO66" s="105"/>
      <c r="EP66" s="105"/>
      <c r="EQ66" s="105"/>
      <c r="ER66" s="105"/>
      <c r="ES66" s="105"/>
      <c r="ET66" s="105"/>
      <c r="EU66" s="105"/>
      <c r="EV66" s="105"/>
      <c r="EW66" s="105"/>
      <c r="EX66" s="105"/>
      <c r="EY66" s="105"/>
      <c r="EZ66" s="105"/>
      <c r="FA66" s="105"/>
      <c r="FB66" s="105"/>
      <c r="FC66" s="105"/>
      <c r="FD66" s="105"/>
      <c r="FE66" s="105"/>
      <c r="FF66" s="105"/>
      <c r="FG66" s="105"/>
      <c r="FH66" s="105"/>
      <c r="FI66" s="105"/>
      <c r="FJ66" s="114"/>
      <c r="FK66" s="113"/>
    </row>
    <row r="67" spans="1:167" ht="10.5" customHeight="1">
      <c r="A67" s="76" t="s">
        <v>316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105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105"/>
      <c r="AO67" s="238" t="s">
        <v>13</v>
      </c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105"/>
      <c r="BH67" s="234" t="s">
        <v>12</v>
      </c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105"/>
      <c r="BW67" s="105"/>
      <c r="BX67" s="112"/>
      <c r="BY67" s="233" t="s">
        <v>264</v>
      </c>
      <c r="BZ67" s="233"/>
      <c r="CA67" s="234"/>
      <c r="CB67" s="234"/>
      <c r="CC67" s="234"/>
      <c r="CD67" s="234"/>
      <c r="CE67" s="234"/>
      <c r="CF67" s="232" t="s">
        <v>264</v>
      </c>
      <c r="CG67" s="232"/>
      <c r="CH67" s="234"/>
      <c r="CI67" s="234"/>
      <c r="CJ67" s="234"/>
      <c r="CK67" s="234"/>
      <c r="CL67" s="234"/>
      <c r="CM67" s="234"/>
      <c r="CN67" s="234"/>
      <c r="CO67" s="234"/>
      <c r="CP67" s="234"/>
      <c r="CQ67" s="234"/>
      <c r="CR67" s="234"/>
      <c r="CS67" s="234"/>
      <c r="CT67" s="234"/>
      <c r="CU67" s="234"/>
      <c r="CV67" s="234"/>
      <c r="CW67" s="234"/>
      <c r="CX67" s="234"/>
      <c r="CY67" s="234"/>
      <c r="CZ67" s="234"/>
      <c r="DA67" s="234"/>
      <c r="DB67" s="234"/>
      <c r="DC67" s="234"/>
      <c r="DD67" s="234"/>
      <c r="DE67" s="233">
        <v>20</v>
      </c>
      <c r="DF67" s="233"/>
      <c r="DG67" s="233"/>
      <c r="DH67" s="233"/>
      <c r="DI67" s="235"/>
      <c r="DJ67" s="235"/>
      <c r="DK67" s="235"/>
      <c r="DL67" s="232" t="s">
        <v>268</v>
      </c>
      <c r="DM67" s="232"/>
      <c r="DN67" s="232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76"/>
      <c r="EE67" s="76"/>
      <c r="EF67" s="76"/>
      <c r="EG67" s="76"/>
      <c r="EH67" s="105"/>
      <c r="EI67" s="105"/>
      <c r="EJ67" s="105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113"/>
    </row>
    <row r="68" spans="1:167" s="74" customFormat="1" ht="9.75" customHeight="1" thickBo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236" t="s">
        <v>317</v>
      </c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79"/>
      <c r="AD68" s="236" t="s">
        <v>5</v>
      </c>
      <c r="AE68" s="236"/>
      <c r="AF68" s="236"/>
      <c r="AG68" s="236"/>
      <c r="AH68" s="236"/>
      <c r="AI68" s="236"/>
      <c r="AJ68" s="236"/>
      <c r="AK68" s="236"/>
      <c r="AL68" s="236"/>
      <c r="AM68" s="236"/>
      <c r="AN68" s="79"/>
      <c r="AO68" s="236" t="s">
        <v>7</v>
      </c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79"/>
      <c r="BH68" s="237" t="s">
        <v>318</v>
      </c>
      <c r="BI68" s="237"/>
      <c r="BJ68" s="237"/>
      <c r="BK68" s="237"/>
      <c r="BL68" s="237"/>
      <c r="BM68" s="237"/>
      <c r="BN68" s="237"/>
      <c r="BO68" s="237"/>
      <c r="BP68" s="237"/>
      <c r="BQ68" s="237"/>
      <c r="BR68" s="237"/>
      <c r="BS68" s="237"/>
      <c r="BT68" s="237"/>
      <c r="BU68" s="237"/>
      <c r="BV68" s="79"/>
      <c r="BW68" s="79"/>
      <c r="BX68" s="115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6"/>
      <c r="FF68" s="116"/>
      <c r="FG68" s="116"/>
      <c r="FH68" s="116"/>
      <c r="FI68" s="116"/>
      <c r="FJ68" s="116"/>
      <c r="FK68" s="117"/>
    </row>
    <row r="69" spans="1:167" s="78" customFormat="1" ht="10.5" customHeight="1">
      <c r="A69" s="233" t="s">
        <v>264</v>
      </c>
      <c r="B69" s="233"/>
      <c r="C69" s="234" t="s">
        <v>265</v>
      </c>
      <c r="D69" s="234"/>
      <c r="E69" s="234"/>
      <c r="F69" s="234"/>
      <c r="G69" s="234"/>
      <c r="H69" s="232" t="s">
        <v>264</v>
      </c>
      <c r="I69" s="232"/>
      <c r="J69" s="234" t="s">
        <v>266</v>
      </c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3">
        <v>20</v>
      </c>
      <c r="AH69" s="233"/>
      <c r="AI69" s="233"/>
      <c r="AJ69" s="233"/>
      <c r="AK69" s="235" t="s">
        <v>267</v>
      </c>
      <c r="AL69" s="235"/>
      <c r="AM69" s="235"/>
      <c r="AN69" s="232" t="s">
        <v>268</v>
      </c>
      <c r="AO69" s="232"/>
      <c r="AP69" s="232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</row>
    <row r="70" s="78" customFormat="1" ht="3" customHeight="1"/>
  </sheetData>
  <sheetProtection/>
  <mergeCells count="343">
    <mergeCell ref="CS2:FD2"/>
    <mergeCell ref="BP3:FK3"/>
    <mergeCell ref="BP4:FK4"/>
    <mergeCell ref="BP5:FK5"/>
    <mergeCell ref="BP6:CK6"/>
    <mergeCell ref="DY6:FK6"/>
    <mergeCell ref="BP7:CK7"/>
    <mergeCell ref="DY7:FK7"/>
    <mergeCell ref="BQ8:BU8"/>
    <mergeCell ref="BV8:BW8"/>
    <mergeCell ref="BX8:CT8"/>
    <mergeCell ref="CU8:CX8"/>
    <mergeCell ref="CY8:DA8"/>
    <mergeCell ref="DB8:DD8"/>
    <mergeCell ref="B9:EX9"/>
    <mergeCell ref="EJ10:EM10"/>
    <mergeCell ref="EZ10:FK10"/>
    <mergeCell ref="EZ11:FK11"/>
    <mergeCell ref="AR12:AV12"/>
    <mergeCell ref="AW12:AX12"/>
    <mergeCell ref="AY12:BU12"/>
    <mergeCell ref="BV12:BY12"/>
    <mergeCell ref="BZ12:CB12"/>
    <mergeCell ref="CC12:CE12"/>
    <mergeCell ref="EZ12:FK12"/>
    <mergeCell ref="AO13:EL14"/>
    <mergeCell ref="EZ13:FK14"/>
    <mergeCell ref="EZ15:FK17"/>
    <mergeCell ref="AY16:BZ17"/>
    <mergeCell ref="AO18:EL18"/>
    <mergeCell ref="EZ18:FK18"/>
    <mergeCell ref="AO19:EL20"/>
    <mergeCell ref="EZ19:FK19"/>
    <mergeCell ref="EZ20:FK20"/>
    <mergeCell ref="AO21:EL22"/>
    <mergeCell ref="EZ21:FK22"/>
    <mergeCell ref="EZ23:FK23"/>
    <mergeCell ref="L24:AV24"/>
    <mergeCell ref="EZ24:FK24"/>
    <mergeCell ref="L25:AV25"/>
    <mergeCell ref="EN26:FK26"/>
    <mergeCell ref="A28:AD32"/>
    <mergeCell ref="AE28:AN32"/>
    <mergeCell ref="AO28:AX32"/>
    <mergeCell ref="AY28:BH32"/>
    <mergeCell ref="BI28:CM28"/>
    <mergeCell ref="CN28:DO31"/>
    <mergeCell ref="DP28:FK31"/>
    <mergeCell ref="BI29:CM29"/>
    <mergeCell ref="CB30:CD30"/>
    <mergeCell ref="BI32:BR32"/>
    <mergeCell ref="BS32:CM32"/>
    <mergeCell ref="CN32:DA32"/>
    <mergeCell ref="DB32:DO32"/>
    <mergeCell ref="DP32:EM32"/>
    <mergeCell ref="EN32:FK32"/>
    <mergeCell ref="A33:AD33"/>
    <mergeCell ref="AE33:AN33"/>
    <mergeCell ref="AO33:AX33"/>
    <mergeCell ref="AY33:BH33"/>
    <mergeCell ref="BI33:BR33"/>
    <mergeCell ref="BS33:CM33"/>
    <mergeCell ref="CN33:DA33"/>
    <mergeCell ref="DB33:DO33"/>
    <mergeCell ref="DP33:EM33"/>
    <mergeCell ref="EN33:FK33"/>
    <mergeCell ref="A34:AD34"/>
    <mergeCell ref="AE34:AN34"/>
    <mergeCell ref="AO34:AX34"/>
    <mergeCell ref="AY34:BH34"/>
    <mergeCell ref="BI34:BR34"/>
    <mergeCell ref="BS34:CM34"/>
    <mergeCell ref="CN34:DA34"/>
    <mergeCell ref="DB34:DO34"/>
    <mergeCell ref="DP34:EM34"/>
    <mergeCell ref="EN34:FK34"/>
    <mergeCell ref="A35:AD35"/>
    <mergeCell ref="AE35:AN35"/>
    <mergeCell ref="AO35:AX35"/>
    <mergeCell ref="AY35:BH35"/>
    <mergeCell ref="BI35:BR35"/>
    <mergeCell ref="BS35:CM35"/>
    <mergeCell ref="CN35:DA35"/>
    <mergeCell ref="DB35:DO35"/>
    <mergeCell ref="DP35:EM35"/>
    <mergeCell ref="EN35:FK35"/>
    <mergeCell ref="A36:AD36"/>
    <mergeCell ref="AE36:AN36"/>
    <mergeCell ref="AO36:AX36"/>
    <mergeCell ref="AY36:BH36"/>
    <mergeCell ref="BI36:BR36"/>
    <mergeCell ref="BS36:CM36"/>
    <mergeCell ref="CN36:DA36"/>
    <mergeCell ref="DB36:DO36"/>
    <mergeCell ref="DP36:EM36"/>
    <mergeCell ref="EN36:FK36"/>
    <mergeCell ref="A37:AD37"/>
    <mergeCell ref="AE37:AN37"/>
    <mergeCell ref="AO37:AX37"/>
    <mergeCell ref="AY37:BH37"/>
    <mergeCell ref="BI37:BR37"/>
    <mergeCell ref="BS37:CM37"/>
    <mergeCell ref="CN37:DA37"/>
    <mergeCell ref="DB37:DO37"/>
    <mergeCell ref="DP37:EM37"/>
    <mergeCell ref="EN37:FK37"/>
    <mergeCell ref="A38:AD38"/>
    <mergeCell ref="AE38:AN38"/>
    <mergeCell ref="AO38:AX38"/>
    <mergeCell ref="AY38:BH38"/>
    <mergeCell ref="BI38:BR38"/>
    <mergeCell ref="BS38:CM38"/>
    <mergeCell ref="CN38:DA38"/>
    <mergeCell ref="DB38:DO38"/>
    <mergeCell ref="DP38:EM38"/>
    <mergeCell ref="EN38:FK38"/>
    <mergeCell ref="A39:AD39"/>
    <mergeCell ref="AE39:AN39"/>
    <mergeCell ref="AO39:AX39"/>
    <mergeCell ref="AY39:BH39"/>
    <mergeCell ref="BI39:BR39"/>
    <mergeCell ref="BS39:CM39"/>
    <mergeCell ref="CN39:DA39"/>
    <mergeCell ref="DB39:DO39"/>
    <mergeCell ref="DP39:EM39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2:DA42"/>
    <mergeCell ref="DB42:DO42"/>
    <mergeCell ref="DP42:EM42"/>
    <mergeCell ref="EN42:FK42"/>
    <mergeCell ref="A43:AD43"/>
    <mergeCell ref="AE43:AN43"/>
    <mergeCell ref="AO43:AX43"/>
    <mergeCell ref="AY43:BH43"/>
    <mergeCell ref="BI43:BR43"/>
    <mergeCell ref="BS43:CM43"/>
    <mergeCell ref="CN43:DA43"/>
    <mergeCell ref="DB43:DO43"/>
    <mergeCell ref="DP43:EM43"/>
    <mergeCell ref="EN43:FK43"/>
    <mergeCell ref="A44:AD44"/>
    <mergeCell ref="AE44:AN44"/>
    <mergeCell ref="AO44:AX44"/>
    <mergeCell ref="AY44:BH44"/>
    <mergeCell ref="BI44:BR44"/>
    <mergeCell ref="BS44:CM44"/>
    <mergeCell ref="CN44:DA44"/>
    <mergeCell ref="DB44:DO44"/>
    <mergeCell ref="DP44:EM44"/>
    <mergeCell ref="EN44:FK44"/>
    <mergeCell ref="A45:AD45"/>
    <mergeCell ref="AE45:AN45"/>
    <mergeCell ref="AO45:AX45"/>
    <mergeCell ref="AY45:BH45"/>
    <mergeCell ref="BI45:BR45"/>
    <mergeCell ref="BS45:CM45"/>
    <mergeCell ref="CN45:DA45"/>
    <mergeCell ref="DB45:DO45"/>
    <mergeCell ref="DP45:EM45"/>
    <mergeCell ref="EN45:FK45"/>
    <mergeCell ref="A46:AD46"/>
    <mergeCell ref="AE46:AN46"/>
    <mergeCell ref="AO46:AX46"/>
    <mergeCell ref="AY46:BH46"/>
    <mergeCell ref="BI46:BR46"/>
    <mergeCell ref="BS46:CM46"/>
    <mergeCell ref="CN46:DA46"/>
    <mergeCell ref="DB46:DO46"/>
    <mergeCell ref="DP46:EM46"/>
    <mergeCell ref="EN46:FK46"/>
    <mergeCell ref="A47:AD47"/>
    <mergeCell ref="AE47:AN47"/>
    <mergeCell ref="AO47:AX47"/>
    <mergeCell ref="AY47:BH47"/>
    <mergeCell ref="BI47:BR47"/>
    <mergeCell ref="BS47:CM47"/>
    <mergeCell ref="CN47:DA47"/>
    <mergeCell ref="DB47:DO47"/>
    <mergeCell ref="DP47:EM47"/>
    <mergeCell ref="EN47:FK47"/>
    <mergeCell ref="A48:AD48"/>
    <mergeCell ref="AE48:AN48"/>
    <mergeCell ref="AO48:AX48"/>
    <mergeCell ref="AY48:BH48"/>
    <mergeCell ref="BI48:BR48"/>
    <mergeCell ref="BS48:CM48"/>
    <mergeCell ref="CN48:DA48"/>
    <mergeCell ref="DB48:DO48"/>
    <mergeCell ref="DP48:EM48"/>
    <mergeCell ref="EN48:FK48"/>
    <mergeCell ref="A49:AD49"/>
    <mergeCell ref="AE49:AN49"/>
    <mergeCell ref="AO49:AX49"/>
    <mergeCell ref="AY49:BH49"/>
    <mergeCell ref="BI49:BR49"/>
    <mergeCell ref="BS49:CM49"/>
    <mergeCell ref="CN49:DA49"/>
    <mergeCell ref="DB49:DO49"/>
    <mergeCell ref="DP49:EM49"/>
    <mergeCell ref="EN49:FK49"/>
    <mergeCell ref="A50:AD50"/>
    <mergeCell ref="AE50:AN50"/>
    <mergeCell ref="AO50:AX50"/>
    <mergeCell ref="AY50:BH50"/>
    <mergeCell ref="BI50:BR50"/>
    <mergeCell ref="BS50:CM50"/>
    <mergeCell ref="CN50:DA50"/>
    <mergeCell ref="DB50:DO50"/>
    <mergeCell ref="DP50:EM50"/>
    <mergeCell ref="EN50:FK50"/>
    <mergeCell ref="A51:AD51"/>
    <mergeCell ref="AE51:AN51"/>
    <mergeCell ref="AO51:AX51"/>
    <mergeCell ref="AY51:BH51"/>
    <mergeCell ref="BI51:BR51"/>
    <mergeCell ref="BS51:CM51"/>
    <mergeCell ref="CN51:DA51"/>
    <mergeCell ref="DB51:DO51"/>
    <mergeCell ref="DP51:EM51"/>
    <mergeCell ref="EN51:FK51"/>
    <mergeCell ref="A52:AD52"/>
    <mergeCell ref="AE52:AN52"/>
    <mergeCell ref="AO52:AX52"/>
    <mergeCell ref="AY52:BH52"/>
    <mergeCell ref="BI52:BR52"/>
    <mergeCell ref="BS52:CM52"/>
    <mergeCell ref="CN52:DA52"/>
    <mergeCell ref="DB52:DO52"/>
    <mergeCell ref="DP52:EM52"/>
    <mergeCell ref="EN52:FK52"/>
    <mergeCell ref="A53:AD53"/>
    <mergeCell ref="AE53:AN53"/>
    <mergeCell ref="AO53:AX53"/>
    <mergeCell ref="AY53:BH53"/>
    <mergeCell ref="BI53:BR53"/>
    <mergeCell ref="BS53:CM53"/>
    <mergeCell ref="CN53:DA53"/>
    <mergeCell ref="DB53:DO53"/>
    <mergeCell ref="DP53:EM53"/>
    <mergeCell ref="EN53:FK53"/>
    <mergeCell ref="A54:AD54"/>
    <mergeCell ref="AE54:AN54"/>
    <mergeCell ref="AO54:AX54"/>
    <mergeCell ref="AY54:BH54"/>
    <mergeCell ref="BI54:BR54"/>
    <mergeCell ref="BS54:CM54"/>
    <mergeCell ref="CN54:DA54"/>
    <mergeCell ref="DB54:DO54"/>
    <mergeCell ref="DP54:EM54"/>
    <mergeCell ref="EN54:FK54"/>
    <mergeCell ref="A55:AD55"/>
    <mergeCell ref="AE55:AN55"/>
    <mergeCell ref="AO55:AX55"/>
    <mergeCell ref="AY55:BH55"/>
    <mergeCell ref="BI55:BR55"/>
    <mergeCell ref="BS55:CM55"/>
    <mergeCell ref="CN55:DA55"/>
    <mergeCell ref="DB55:DO55"/>
    <mergeCell ref="DP55:EM55"/>
    <mergeCell ref="EN55:FK55"/>
    <mergeCell ref="A56:AD56"/>
    <mergeCell ref="AE56:AN56"/>
    <mergeCell ref="AO56:AX56"/>
    <mergeCell ref="AY56:BH56"/>
    <mergeCell ref="BI56:BR56"/>
    <mergeCell ref="BS56:CM56"/>
    <mergeCell ref="CN56:DA56"/>
    <mergeCell ref="DB56:DO56"/>
    <mergeCell ref="DP56:EM56"/>
    <mergeCell ref="EN56:FK56"/>
    <mergeCell ref="BS57:CM57"/>
    <mergeCell ref="CN57:DA57"/>
    <mergeCell ref="DB57:DO57"/>
    <mergeCell ref="DP57:EM57"/>
    <mergeCell ref="EN57:FK57"/>
    <mergeCell ref="EZ59:FK59"/>
    <mergeCell ref="N60:AF60"/>
    <mergeCell ref="AH60:BF60"/>
    <mergeCell ref="EZ60:FK60"/>
    <mergeCell ref="N61:AF61"/>
    <mergeCell ref="AH61:BF61"/>
    <mergeCell ref="BX62:EL62"/>
    <mergeCell ref="BX63:EL63"/>
    <mergeCell ref="N64:AF64"/>
    <mergeCell ref="AH64:BF64"/>
    <mergeCell ref="N65:AF65"/>
    <mergeCell ref="AH65:BF65"/>
    <mergeCell ref="CL65:CX65"/>
    <mergeCell ref="CZ65:DH65"/>
    <mergeCell ref="DJ65:EA65"/>
    <mergeCell ref="EC65:EL65"/>
    <mergeCell ref="CL66:CX66"/>
    <mergeCell ref="CZ66:DH66"/>
    <mergeCell ref="DJ66:EA66"/>
    <mergeCell ref="EC66:EL66"/>
    <mergeCell ref="N67:AB67"/>
    <mergeCell ref="AD67:AM67"/>
    <mergeCell ref="AO67:BF67"/>
    <mergeCell ref="BH67:BU67"/>
    <mergeCell ref="BY67:BZ67"/>
    <mergeCell ref="CA67:CE67"/>
    <mergeCell ref="CF67:CG67"/>
    <mergeCell ref="CH67:DD67"/>
    <mergeCell ref="DE67:DH67"/>
    <mergeCell ref="DI67:DK67"/>
    <mergeCell ref="DL67:DN67"/>
    <mergeCell ref="N68:AB68"/>
    <mergeCell ref="AD68:AM68"/>
    <mergeCell ref="AO68:BF68"/>
    <mergeCell ref="BH68:BU68"/>
    <mergeCell ref="AN69:AP69"/>
    <mergeCell ref="A69:B69"/>
    <mergeCell ref="C69:G69"/>
    <mergeCell ref="H69:I69"/>
    <mergeCell ref="J69:AF69"/>
    <mergeCell ref="AG69:AJ69"/>
    <mergeCell ref="AK69:AM69"/>
  </mergeCells>
  <printOptions/>
  <pageMargins left="0.3937007874015748" right="0.31496062992125984" top="0.5905511811023623" bottom="0.35433070866141736" header="0.1968503937007874" footer="0.1968503937007874"/>
  <pageSetup horizontalDpi="600" verticalDpi="600" orientation="landscape" paperSize="9" scale="92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Станислава</cp:lastModifiedBy>
  <cp:lastPrinted>2016-01-13T03:58:03Z</cp:lastPrinted>
  <dcterms:created xsi:type="dcterms:W3CDTF">2011-10-27T02:50:14Z</dcterms:created>
  <dcterms:modified xsi:type="dcterms:W3CDTF">2016-01-13T04:20:33Z</dcterms:modified>
  <cp:category/>
  <cp:version/>
  <cp:contentType/>
  <cp:contentStatus/>
</cp:coreProperties>
</file>